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nancial Statements" sheetId="1" r:id="rId1"/>
    <sheet name="Not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<sst xmlns="http://schemas.openxmlformats.org/spreadsheetml/2006/main" count="375" uniqueCount="276">
  <si>
    <t>LITYAN HOLDINGS BERHAD</t>
  </si>
  <si>
    <t>(260002-W)</t>
  </si>
  <si>
    <t>(Incorporated in Malaysia)</t>
  </si>
  <si>
    <t>Quarterly report</t>
  </si>
  <si>
    <t>Quarterly report on consolidated results for the year ended 31 December 2001.</t>
  </si>
  <si>
    <t>The figures have not been audited.</t>
  </si>
  <si>
    <t>CONSOLIDATED INCOME STATEMENT</t>
  </si>
  <si>
    <t>Individual Quarter</t>
  </si>
  <si>
    <t>Cumulative Quarter</t>
  </si>
  <si>
    <t>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</si>
  <si>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</si>
  <si>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</si>
  <si>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</si>
  <si>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</si>
  <si>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</si>
  <si>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</si>
  <si>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</si>
  <si>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(a)</t>
  </si>
  <si>
    <t>Revenue</t>
  </si>
  <si>
    <t>(b)</t>
  </si>
  <si>
    <t>Investment income</t>
  </si>
  <si>
    <t>(c)</t>
  </si>
  <si>
    <t xml:space="preserve">Other income </t>
  </si>
  <si>
    <t>Profit/(loss) before finance cost, depreciation and</t>
  </si>
  <si>
    <t>amortisation, 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</si>
  <si>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</si>
  <si>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</si>
  <si>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</si>
  <si>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</si>
  <si>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</si>
  <si>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 xml:space="preserve">(e) </t>
  </si>
  <si>
    <t>Loss before income tax, minority interests and</t>
  </si>
  <si>
    <t>extraordinary items</t>
  </si>
  <si>
    <t>(f)</t>
  </si>
  <si>
    <t>Share of profits/(losses) of associated companies</t>
  </si>
  <si>
    <t>(g)</t>
  </si>
  <si>
    <t>(h)</t>
  </si>
  <si>
    <t>Income tax</t>
  </si>
  <si>
    <t>(i )</t>
  </si>
  <si>
    <t>Loss after income tax before deducting minority interest</t>
  </si>
  <si>
    <t>(ii)</t>
  </si>
  <si>
    <t>Less minority interests</t>
  </si>
  <si>
    <t>(j)</t>
  </si>
  <si>
    <t>Pre-acquisition profit/(loss)</t>
  </si>
  <si>
    <t>(k)</t>
  </si>
  <si>
    <t>Net loss from ordinary activities attributable to members</t>
  </si>
  <si>
    <t>of the company</t>
  </si>
  <si>
    <t>(l)</t>
  </si>
  <si>
    <t>Extraordinary items</t>
  </si>
  <si>
    <t>(iii)</t>
  </si>
  <si>
    <t>Extraordinary items attributable to members of the</t>
  </si>
  <si>
    <t>company</t>
  </si>
  <si>
    <t>(m)</t>
  </si>
  <si>
    <t>Net loss attributable to members of the company</t>
  </si>
  <si>
    <t>Loss per share based on 2(m) above and after deducting</t>
  </si>
  <si>
    <t>any provision for preference dividends, if any :-</t>
  </si>
  <si>
    <t>Basic (based on  weighted average number of ordinary</t>
  </si>
  <si>
    <t xml:space="preserve">shares in issue during the period to date of 98.7 million </t>
  </si>
  <si>
    <t>shares) (sen)</t>
  </si>
  <si>
    <t>Fully diluted (based on weighted average number of</t>
  </si>
  <si>
    <t>ordinary share in issue during the period to date of</t>
  </si>
  <si>
    <t>98.7 million shares) (sen)</t>
  </si>
  <si>
    <t>CONSOLIDATED BALANCE SHEET</t>
  </si>
  <si>
    <t>As At</t>
  </si>
  <si>
    <t>Preceding</t>
  </si>
  <si>
    <t>Financial</t>
  </si>
  <si>
    <t>Year End</t>
  </si>
  <si>
    <t>Property, plant and equipment</t>
  </si>
  <si>
    <t>Investments in associated companies</t>
  </si>
  <si>
    <t>Investments</t>
  </si>
  <si>
    <t>Goodwill on consolidation</t>
  </si>
  <si>
    <t>Intangible assets</t>
  </si>
  <si>
    <t>Current assets</t>
  </si>
  <si>
    <t>-Inventories</t>
  </si>
  <si>
    <t>-Trade receivables</t>
  </si>
  <si>
    <t>-Other receivables</t>
  </si>
  <si>
    <t>-Amount owing by associated companies</t>
  </si>
  <si>
    <t>-Fixed deposit with licensed Bank</t>
  </si>
  <si>
    <t>-Cash</t>
  </si>
  <si>
    <t>Current liabilities</t>
  </si>
  <si>
    <t>-Trade payables</t>
  </si>
  <si>
    <t>-Other payables</t>
  </si>
  <si>
    <t>-Short term borrowings</t>
  </si>
  <si>
    <t>-Provision for taxation</t>
  </si>
  <si>
    <t>Net current assets/(liabilities)</t>
  </si>
  <si>
    <t>Shareholders' funds</t>
  </si>
  <si>
    <t>Share capital</t>
  </si>
  <si>
    <t>Reserves</t>
  </si>
  <si>
    <t>-Share premium</t>
  </si>
  <si>
    <t>-Retained profit/(accumulated loss)</t>
  </si>
  <si>
    <t>-Foreign exchange reserve</t>
  </si>
  <si>
    <t>-Reserve arising on merger</t>
  </si>
  <si>
    <t>Minority interests</t>
  </si>
  <si>
    <t>Long term borrowings</t>
  </si>
  <si>
    <t>Deferred taxation</t>
  </si>
  <si>
    <t>Hire purchase creditors</t>
  </si>
  <si>
    <t>Net tangible assets per share (RM)</t>
  </si>
  <si>
    <t>Notes</t>
  </si>
  <si>
    <t>Accounting policies</t>
  </si>
  <si>
    <t>The accounting policies and methods of computation applied for the quarterly financial statements are consistent with those applied</t>
  </si>
  <si>
    <t>for the most recent annual audited financial statements ended 31 December 2000.</t>
  </si>
  <si>
    <t>Provision for doubtful receivables</t>
  </si>
  <si>
    <t>Provision for consequential debts arising from the</t>
  </si>
  <si>
    <t>amount called upon  from the Standby Letter</t>
  </si>
  <si>
    <t>of Credit (Notes 10 and 11)</t>
  </si>
  <si>
    <t>Stock written off</t>
  </si>
  <si>
    <t>Provision for slow moving stock</t>
  </si>
  <si>
    <t>There were no extraordinary items for the current quarter and financial year-to-date.</t>
  </si>
  <si>
    <t>Current year provision</t>
  </si>
  <si>
    <t>Over provision in respect of prior years</t>
  </si>
  <si>
    <t>There were no taxation being provided for the current quarter and financial year-to-date due to the loss making position of the Group</t>
  </si>
  <si>
    <t>except for the taxation on dividend income.</t>
  </si>
  <si>
    <t>Profit on sale of investments and properties</t>
  </si>
  <si>
    <t>There were no sale of investments and/or properties for the current quarter and financial year-to-date.</t>
  </si>
  <si>
    <t>Purchase and sale of quoted securities</t>
  </si>
  <si>
    <t>There were no dealings in quoted securities for the current quarter and financial year-to-date.</t>
  </si>
  <si>
    <t>The Group's investments in quoted securities as at the end of the reporting period are as follows:</t>
  </si>
  <si>
    <t>As at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</si>
  <si>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</si>
  <si>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</si>
  <si>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</si>
  <si>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</si>
  <si>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</si>
  <si>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</si>
  <si>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>Changes in the composition of the Group</t>
  </si>
  <si>
    <t>There were no changes in the composition of the Group for the current quarter and financial year-to-date except for:</t>
  </si>
  <si>
    <t>PDS International Sdn Bhd (PDS) has become a wholly owned subsidiary of Lityan Holdings Berhad (LHB) through Lityan Systems</t>
  </si>
  <si>
    <t>Sdn Bhd's acquisition of an additional 75,000 ordinary shares representing 30% equity interest in PDS.</t>
  </si>
  <si>
    <t>Subscription of 1,995,560 new ordinary shares of P100 each in Lityan (Philippines) Inc (LPI) through Lityan (L) Incorporated (LLI).</t>
  </si>
  <si>
    <t>Following the said subscription, the Company's effective equity interest in LPI via LLI &amp; Lityan Overseas Sdn Bhd has increased from</t>
  </si>
  <si>
    <t>70% to 98%.</t>
  </si>
  <si>
    <t>Konsortium Jaya Technology Sdn Bhd (KJTECH) ceased to become an associated company of the Company through Konsortium</t>
  </si>
  <si>
    <t>Jaya Sdn Bhd's disposal of 55,000 ordinary shares representing 20% equity interest in KJTECH.</t>
  </si>
  <si>
    <t>Status of corporate proposal</t>
  </si>
  <si>
    <t>The Company had obtained the approval from the relevant authorities for a private placement of up to 9,336,000 new ordinary shares</t>
  </si>
  <si>
    <t>of RM1.00 each representing approximately 10.0% of the existing issued and paid-up capital of the Company. The proceeds raised will</t>
  </si>
  <si>
    <t>be used to repay the bank borrowings of the Company and its subsidiaries and for working capital purposes.</t>
  </si>
  <si>
    <t>The first tranche of the placement shares comprising of 4,668,000 new ordinary shares has been subscribed for at the placement price</t>
  </si>
  <si>
    <t>of RM1.27 and the exercise was completed on 16 April 2001. The second tranche of the private placement comprising 1,800,000 shares</t>
  </si>
  <si>
    <t>at a placement price of RM1.23 had been completed on 8 June 2001 and the third tranche of the private placement comprising</t>
  </si>
  <si>
    <t>1,800,000 ordinary shares at a placement price of RM1.27 had been granted listing and quotation by the Kuala Lumpur Stock Exchange</t>
  </si>
  <si>
    <t>on 1 August 2001. The final tranche of the private placement comprising 1,068,000 new ordinary shares at a placement price of RM1.26</t>
  </si>
  <si>
    <t>had been completed &amp; granted listing and quotation on 8 January 2002.</t>
  </si>
  <si>
    <r>
      <t xml:space="preserve">Other than the above, there were no other corporate proposals announced but not completed as at </t>
    </r>
    <r>
      <rPr>
        <sz val="10"/>
        <color indexed="10"/>
        <rFont val="Arial"/>
        <family val="2"/>
      </rPr>
      <t>22 February 2002</t>
    </r>
    <r>
      <rPr>
        <sz val="10"/>
        <rFont val="Arial"/>
        <family val="2"/>
      </rPr>
      <t xml:space="preserve">, the latest </t>
    </r>
  </si>
  <si>
    <t>practicable date which shall not be earlier than 7 days from the date of issue of this quarterly report.</t>
  </si>
  <si>
    <t>Issuance and repayment of debt and equity securities</t>
  </si>
  <si>
    <t>The Group was not involved in any issuance and repayment of debt and equity securities, share buy backs, share cancellations, shares</t>
  </si>
  <si>
    <t>held as treasury shares and resale for the current financial year-to-date except for the:</t>
  </si>
  <si>
    <t xml:space="preserve">(a) </t>
  </si>
  <si>
    <t>Issuance of 4,668,000 new ordinary shares of RM1 each at RM1.27 per share pursuant to the Company's Private Placement exercise.</t>
  </si>
  <si>
    <t xml:space="preserve">(b) </t>
  </si>
  <si>
    <t>Issuance of 1,800,000 new ordinary shares of RM1 each at RM1.23 per share pursuant to the Company's Private Placement exercise.</t>
  </si>
  <si>
    <t xml:space="preserve">(c) </t>
  </si>
  <si>
    <t>Issuance of 1,800,000 new ordinary shares of RM1 each at RM1.27 per share pursuant to the Company's Private Placement exercise.</t>
  </si>
  <si>
    <t xml:space="preserve">(d) </t>
  </si>
  <si>
    <t>Issuance of 1,068,000 new ordinary shares of RM1 each at RM1.26 per share pursuant to the Company's Private Placement exercise.</t>
  </si>
  <si>
    <t>Group borrowings and debt securities</t>
  </si>
  <si>
    <t>The Group's borrowings as at the end of the reporting period are as follows:</t>
  </si>
  <si>
    <r>
      <t>(a</t>
    </r>
    <r>
      <rPr>
        <b/>
        <sz val="10"/>
        <rFont val="Arial"/>
        <family val="2"/>
      </rPr>
      <t>) Short term borrowings</t>
    </r>
  </si>
  <si>
    <t>Secured (denominated in Ringgit Malaysia)</t>
  </si>
  <si>
    <t>- Bank overdrafts</t>
  </si>
  <si>
    <t>-Trust receipts and bills payable</t>
  </si>
  <si>
    <t>-Term loans</t>
  </si>
  <si>
    <t>Secured (denominated in US Dollar)</t>
  </si>
  <si>
    <t>- Revolving Al-Bai Bithaman-Ajil</t>
  </si>
  <si>
    <t>- Short term loan (Notes 2 and 11)</t>
  </si>
  <si>
    <t>Unsecured (denominated in Ringgit Malaysia)</t>
  </si>
  <si>
    <t>- Revolving credit</t>
  </si>
  <si>
    <t>Total</t>
  </si>
  <si>
    <r>
      <t>(b)</t>
    </r>
    <r>
      <rPr>
        <b/>
        <sz val="10"/>
        <rFont val="Arial"/>
        <family val="2"/>
      </rPr>
      <t xml:space="preserve"> Long term borrowings</t>
    </r>
  </si>
  <si>
    <t>Contingent liabilities</t>
  </si>
  <si>
    <t>The Group's contingent liabilities as at the end of the reporting period are as follows:</t>
  </si>
  <si>
    <t>a) Standby letter of credit (SBLC) issued in support of credit facility granted to a third party</t>
  </si>
  <si>
    <t>As at 1 January 2001</t>
  </si>
  <si>
    <t>Called on 27 August 2001</t>
  </si>
  <si>
    <t>As at 31 December 2001</t>
  </si>
  <si>
    <t>b) Bank guarantee issued to trade customers</t>
  </si>
  <si>
    <t>Increase/decrease</t>
  </si>
  <si>
    <t>The above SBLC is denominated in US Dollar.</t>
  </si>
  <si>
    <t>The SBLC was obtained by Lityan Foreign Equities Sdn Bhd (LFE), a wholly-owned subsidiary of LHB, from Overseas Union Bank Limited,</t>
  </si>
  <si>
    <t>Labuan Branch (OUB Labuan) in support of USD6,210,585 (amounting to approximately RM23,600,223.00) credit that was extended to</t>
  </si>
  <si>
    <t>Samen Holdings Sdn Bhd (Samen Holdings) by Sampo Bank PLC (formerly known as Leonia Bank PLC) (Sampo Bank) vide the credit</t>
  </si>
  <si>
    <t xml:space="preserve">arrangement dated 11 November 1998 to purchase GSM network equipment from Ericsson Radio System AB (Loan). The SBLC is </t>
  </si>
  <si>
    <t>secured by a corporate guarantee by LHB, a pledge on a fixed deposit of RM2.1 million and a third party second legal charge on the six</t>
  </si>
  <si>
    <t>storey office building identified as Block C, Office Park, Saujana held under H.S. (D) 86913, PT No. 100 Mukim Damansara, Daerah</t>
  </si>
  <si>
    <t>Petaling.</t>
  </si>
  <si>
    <t xml:space="preserve">Pursuant to a default on the principal and interest servicing obligation of USD830,446.58 (approximately RM3,155,697.00) due in respect </t>
  </si>
  <si>
    <t xml:space="preserve">of the Loan on 25 June 2001, Sampo Bank declared the entire loan due and payable immediately. Accordingly, Sampo Bank has called </t>
  </si>
  <si>
    <t xml:space="preserve">on the SBLC for the full principal and interest outstanding on the Loan. Payment of USD4,315,071.72 (amounting to approximately </t>
  </si>
  <si>
    <t>RM16,397,272.54) under the SBLC was made on 28 August 2001 for the full Loan outstanding (Notes 2 &amp; 10).</t>
  </si>
  <si>
    <t>Samen Holdings was a key party that secured the license held by Sacel Cellular Madagascar S.A (Sacel) to operate a GSM network in</t>
  </si>
  <si>
    <t>Madagascar. Samen Telecommunications Sdn Bhd (Samen Telco) is the principal shareholder of the license holder, Sacel. LHB does</t>
  </si>
  <si>
    <t>not hold any equity interest in Samen Holdings, Samen Telco or Sacel.</t>
  </si>
  <si>
    <t>The consequential debts arising from the amount called upon from the SBLC have been converted into short term loan (Note 10).</t>
  </si>
  <si>
    <t>The Directors are of the opinion that LHB has a legitimate case against Samen Holdings, Samen Telco and Sacel. Based on the facts</t>
  </si>
  <si>
    <t>and evidence that have been forwarded to them, our solicitors have advised us that we may commence legal action against the parties</t>
  </si>
  <si>
    <t>involved and are currently in the process of filing the statement of claims in the High Court.</t>
  </si>
  <si>
    <t>Other than the above, there were no contingent liabilities other than those arising in the ordinary course of the business of the Group</t>
  </si>
  <si>
    <r>
      <t xml:space="preserve">as at </t>
    </r>
    <r>
      <rPr>
        <sz val="10"/>
        <color indexed="10"/>
        <rFont val="Arial"/>
        <family val="2"/>
      </rPr>
      <t>22 February 2002</t>
    </r>
    <r>
      <rPr>
        <sz val="10"/>
        <rFont val="Arial"/>
        <family val="2"/>
      </rPr>
      <t>, the latest practicable date which shall not be earlier than 7 days from the date of issue of this quarterly report.</t>
    </r>
  </si>
  <si>
    <t>Off balance sheet financial instruments</t>
  </si>
  <si>
    <r>
      <t xml:space="preserve">There were no financial instruments with off balance sheet risk as at  </t>
    </r>
    <r>
      <rPr>
        <sz val="10"/>
        <color indexed="10"/>
        <rFont val="Arial"/>
        <family val="2"/>
      </rPr>
      <t>22 February 2002</t>
    </r>
    <r>
      <rPr>
        <sz val="10"/>
        <rFont val="Arial"/>
        <family val="2"/>
      </rPr>
      <t>, the latest practicable date which shall not be</t>
    </r>
  </si>
  <si>
    <t>earlier than 7 days from the date of issue of this quarterly report.</t>
  </si>
  <si>
    <t>Material litigation</t>
  </si>
  <si>
    <t>A subsidiary company initiated legal action against an insurance company for a claim of damages of RM819,000. The trials had</t>
  </si>
  <si>
    <t>been completed and decision of the Court will be given on a date to be fixed later.</t>
  </si>
  <si>
    <t>A subsidiary company initiated legal action against a trade customer for a payment of goods delivered amounting to RM337,000.</t>
  </si>
  <si>
    <t>The Penang High Court had fixed for hearing on 7 and 8 May 2002.</t>
  </si>
  <si>
    <t>A third party has claimed damages of RM838,000 against a subsidiary company arising from the termination of a tenancy agreement.</t>
  </si>
  <si>
    <t>The case has been fixed for hearing in April 2002.</t>
  </si>
  <si>
    <t>A third party has claimed payment of goods delivered amounting to USD606,000 (approximately RM2,302,800) against a subsidiary</t>
  </si>
  <si>
    <t>company and the Company. The dispute has been referred to Arbitration pursuant to the London Court of International Arbitration</t>
  </si>
  <si>
    <t>(LCIA) in London. An arbitrator has been appointed and the arbitration is scheduled to commence in mid 2002, after exchange of</t>
  </si>
  <si>
    <t>preliminary documents.</t>
  </si>
  <si>
    <t>(e)</t>
  </si>
  <si>
    <t xml:space="preserve">A third party has claimed losses of RM23,074,003 or alternatively USD2,000,000 (equivalent to approximately RM7,600,000) against </t>
  </si>
  <si>
    <t>the Company arising from the termination of a subscription and shareholders agreement.</t>
  </si>
  <si>
    <t>The Directors were advised that the above claims (a) and (b) are in favour to the respective subsidiary companies and have a good</t>
  </si>
  <si>
    <t>defense for claims (c), (d) and (e).</t>
  </si>
  <si>
    <r>
      <t xml:space="preserve">Other than the above, there were no material litigation as at </t>
    </r>
    <r>
      <rPr>
        <sz val="10"/>
        <color indexed="10"/>
        <rFont val="Arial"/>
        <family val="2"/>
      </rPr>
      <t>22 February 2002</t>
    </r>
    <r>
      <rPr>
        <sz val="10"/>
        <rFont val="Arial"/>
        <family val="2"/>
      </rPr>
      <t>, the latest practicable date which shall not be earlier</t>
    </r>
  </si>
  <si>
    <t>than 7 days from the date of issue of this quarterly report.</t>
  </si>
  <si>
    <t>Segmental reporting</t>
  </si>
  <si>
    <t>The segmental reporting for the current financial year-to-date is as follows:</t>
  </si>
  <si>
    <t>By industry segment</t>
  </si>
  <si>
    <t>Profit/(loss)</t>
  </si>
  <si>
    <t>Derived</t>
  </si>
  <si>
    <t>after income</t>
  </si>
  <si>
    <t>from</t>
  </si>
  <si>
    <t>tax before</t>
  </si>
  <si>
    <t>other</t>
  </si>
  <si>
    <t>external</t>
  </si>
  <si>
    <t>minority</t>
  </si>
  <si>
    <t>Assets</t>
  </si>
  <si>
    <t>segments</t>
  </si>
  <si>
    <t>customers</t>
  </si>
  <si>
    <t>interest</t>
  </si>
  <si>
    <t>employed</t>
  </si>
  <si>
    <t>Telecommunication equipment</t>
  </si>
  <si>
    <t>and services</t>
  </si>
  <si>
    <t>Information technology</t>
  </si>
  <si>
    <t>Manufacturing</t>
  </si>
  <si>
    <t>Investment holding and others</t>
  </si>
  <si>
    <t>Amortisation of goodwill</t>
  </si>
  <si>
    <t>Net interest</t>
  </si>
  <si>
    <t>By geographical segment</t>
  </si>
  <si>
    <t>Malaysia</t>
  </si>
  <si>
    <t>Philippines</t>
  </si>
  <si>
    <t>Comparison with preceding quarter's results</t>
  </si>
  <si>
    <t>The Group recorded a turnover of RM15.16 million in the forth quarter compared to RM7.46 million in the third quarter. Operating results</t>
  </si>
  <si>
    <t>for the quarter improved with a profit of RM1.63 million compared to a loss of RM6.23 million previous quarter mainly due to higher</t>
  </si>
  <si>
    <t xml:space="preserve">revenue. </t>
  </si>
  <si>
    <t>Turnover for the year was down 17.5% compared to last year from RM40.52 million to RM33.42 million. Operations recorded a loss of</t>
  </si>
  <si>
    <t xml:space="preserve">RM8.98 million compared to a profit of RM1.72 million previously. </t>
  </si>
  <si>
    <t>Review of performance</t>
  </si>
  <si>
    <t xml:space="preserve">The Group's performance for Year 2001 was affected by global economy slow down and increased competitiveness in Information and </t>
  </si>
  <si>
    <t>Communication Technology (ICT) Industry in addition to the making of provisions for the Group's assets.</t>
  </si>
  <si>
    <t xml:space="preserve">The Philippines subsidiary, which has not achieved its optimum level of operations, recorded an operating loss before tax of </t>
  </si>
  <si>
    <t>RM11.26 million has worsen the Group's overall performance.</t>
  </si>
  <si>
    <t>In the opinion of the Directors, the results of the current financial quarter under review have not been affected by any item, transaction or</t>
  </si>
  <si>
    <t>event of a material and unusual nature which has arisen during the reporting quarter.</t>
  </si>
  <si>
    <t>Subsequent events</t>
  </si>
  <si>
    <t>There were no material subsequent events to the end of the period reported on that have not been reflected in the financial statement</t>
  </si>
  <si>
    <r>
      <t xml:space="preserve">for the said period as at </t>
    </r>
    <r>
      <rPr>
        <sz val="10"/>
        <color indexed="10"/>
        <rFont val="Arial"/>
        <family val="2"/>
      </rPr>
      <t>22 February 2002</t>
    </r>
    <r>
      <rPr>
        <sz val="10"/>
        <rFont val="Arial"/>
        <family val="2"/>
      </rPr>
      <t>, made up to a date not earlier than 7 days from the date of issue of this quarterly report.</t>
    </r>
  </si>
  <si>
    <t>Seasonality and cyclicality of operations</t>
  </si>
  <si>
    <t>The Group's business operations were not significantly affected by any seasonal and cyclical factors.</t>
  </si>
  <si>
    <t>Prospects</t>
  </si>
  <si>
    <t>The Board is confident that with the increase in the IT budget by the Government and improving Malaysian economy, the Group's</t>
  </si>
  <si>
    <t>performance will improve in Year 2002.</t>
  </si>
  <si>
    <t>Variance on profit forecast/profit guarantee</t>
  </si>
  <si>
    <t>This note is not applicable.</t>
  </si>
  <si>
    <t>Dividend</t>
  </si>
  <si>
    <t>The Directors do not recommend any interim dividend for the period under review.</t>
  </si>
  <si>
    <t>By Order of the Board</t>
  </si>
  <si>
    <t>WONG MAY FUN</t>
  </si>
  <si>
    <t>Company Secretary</t>
  </si>
  <si>
    <t>Shah Alam</t>
  </si>
  <si>
    <t>22 February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</si>
</sst>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_);_(* \(#,##0.0\);_(* &quot;-&quot;??_);_(@_)"/>
  </numFmts>
  <fonts count="1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64" fontId="7" fillId="0" borderId="1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8" fillId="0" borderId="1" xfId="15" applyNumberFormat="1" applyFont="1" applyBorder="1" applyAlignment="1">
      <alignment horizontal="center"/>
    </xf>
    <xf numFmtId="164" fontId="8" fillId="0" borderId="1" xfId="15" applyNumberFormat="1" applyFont="1" applyBorder="1" applyAlignment="1">
      <alignment/>
    </xf>
    <xf numFmtId="164" fontId="8" fillId="0" borderId="1" xfId="15" applyNumberFormat="1" applyFont="1" applyFill="1" applyBorder="1" applyAlignment="1">
      <alignment/>
    </xf>
    <xf numFmtId="164" fontId="7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7" fillId="0" borderId="0" xfId="15" applyNumberFormat="1" applyFont="1" applyAlignment="1">
      <alignment/>
    </xf>
    <xf numFmtId="164" fontId="0" fillId="0" borderId="0" xfId="15" applyNumberFormat="1" applyFont="1" applyFill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 horizontal="center"/>
    </xf>
    <xf numFmtId="164" fontId="8" fillId="0" borderId="0" xfId="15" applyNumberFormat="1" applyFont="1" applyFill="1" applyAlignment="1">
      <alignment/>
    </xf>
    <xf numFmtId="164" fontId="0" fillId="0" borderId="0" xfId="15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164" fontId="7" fillId="0" borderId="2" xfId="15" applyNumberFormat="1" applyFont="1" applyBorder="1" applyAlignment="1">
      <alignment/>
    </xf>
    <xf numFmtId="164" fontId="8" fillId="0" borderId="2" xfId="15" applyNumberFormat="1" applyFont="1" applyBorder="1" applyAlignment="1">
      <alignment horizontal="center"/>
    </xf>
    <xf numFmtId="164" fontId="8" fillId="0" borderId="2" xfId="15" applyNumberFormat="1" applyFont="1" applyBorder="1" applyAlignment="1">
      <alignment/>
    </xf>
    <xf numFmtId="164" fontId="8" fillId="0" borderId="2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64" fontId="7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43" fontId="7" fillId="0" borderId="1" xfId="15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43" fontId="7" fillId="0" borderId="1" xfId="15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" xfId="15" applyNumberFormat="1" applyFont="1" applyBorder="1" applyAlignment="1" quotePrefix="1">
      <alignment horizontal="right"/>
    </xf>
    <xf numFmtId="164" fontId="7" fillId="0" borderId="1" xfId="15" applyNumberFormat="1" applyFont="1" applyBorder="1" applyAlignment="1" quotePrefix="1">
      <alignment/>
    </xf>
    <xf numFmtId="164" fontId="7" fillId="0" borderId="1" xfId="15" applyNumberFormat="1" applyFont="1" applyFill="1" applyBorder="1" applyAlignment="1" quotePrefix="1">
      <alignment/>
    </xf>
    <xf numFmtId="164" fontId="7" fillId="0" borderId="0" xfId="15" applyNumberFormat="1" applyFont="1" applyBorder="1" applyAlignment="1" quotePrefix="1">
      <alignment horizontal="right"/>
    </xf>
    <xf numFmtId="43" fontId="7" fillId="0" borderId="0" xfId="15" applyNumberFormat="1" applyFont="1" applyBorder="1" applyAlignment="1">
      <alignment/>
    </xf>
    <xf numFmtId="164" fontId="7" fillId="0" borderId="0" xfId="15" applyNumberFormat="1" applyFont="1" applyBorder="1" applyAlignment="1" quotePrefix="1">
      <alignment/>
    </xf>
    <xf numFmtId="164" fontId="7" fillId="0" borderId="0" xfId="15" applyNumberFormat="1" applyFont="1" applyFill="1" applyBorder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3" xfId="15" applyNumberFormat="1" applyFont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15" applyNumberFormat="1" applyFont="1" applyAlignment="1">
      <alignment/>
    </xf>
    <xf numFmtId="164" fontId="0" fillId="0" borderId="2" xfId="15" applyNumberFormat="1" applyFont="1" applyBorder="1" applyAlignment="1">
      <alignment/>
    </xf>
    <xf numFmtId="43" fontId="0" fillId="0" borderId="1" xfId="15" applyNumberFormat="1" applyFont="1" applyBorder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64" fontId="0" fillId="0" borderId="5" xfId="15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0" fillId="0" borderId="5" xfId="15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64" fontId="0" fillId="0" borderId="6" xfId="15" applyNumberFormat="1" applyFont="1" applyBorder="1" applyAlignment="1">
      <alignment horizontal="right"/>
    </xf>
    <xf numFmtId="164" fontId="0" fillId="0" borderId="7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8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0" xfId="15" applyNumberFormat="1" applyFont="1" applyAlignment="1">
      <alignment horizontal="right"/>
    </xf>
    <xf numFmtId="43" fontId="0" fillId="0" borderId="5" xfId="15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43" fontId="0" fillId="0" borderId="0" xfId="15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15" fontId="10" fillId="0" borderId="0" xfId="0" applyNumberFormat="1" applyFont="1" applyAlignment="1" quotePrefix="1">
      <alignment/>
    </xf>
    <xf numFmtId="15" fontId="0" fillId="0" borderId="0" xfId="0" applyNumberFormat="1" applyFont="1" applyAlignment="1" quotePrefix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fsDec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.ctrl"/>
      <sheetName val="mi"/>
      <sheetName val="consol~adj"/>
      <sheetName val="conso bs"/>
      <sheetName val="conso bs (Draft)"/>
      <sheetName val="conso pl"/>
      <sheetName val="det-PL"/>
      <sheetName val="Assoc"/>
      <sheetName val="Foreign Subsi"/>
      <sheetName val="Foreign"/>
      <sheetName val="Analysis"/>
      <sheetName val="EPS"/>
      <sheetName val="segment"/>
      <sheetName val="Announce"/>
      <sheetName val="NOTES"/>
    </sheetNames>
    <sheetDataSet>
      <sheetData sheetId="3">
        <row r="69">
          <cell r="AH69">
            <v>4650</v>
          </cell>
        </row>
      </sheetData>
      <sheetData sheetId="5">
        <row r="47">
          <cell r="AJ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8"/>
  <sheetViews>
    <sheetView tabSelected="1" zoomScale="75" zoomScaleNormal="75" workbookViewId="0" topLeftCell="E1">
      <selection activeCell="H20" sqref="H20"/>
    </sheetView>
  </sheetViews>
  <sheetFormatPr defaultColWidth="9.140625" defaultRowHeight="12.75"/>
  <cols>
    <col min="1" max="2" width="3.28125" style="1" customWidth="1"/>
    <col min="3" max="3" width="3.140625" style="1" customWidth="1"/>
    <col min="4" max="4" width="13.57421875" style="1" customWidth="1"/>
    <col min="5" max="5" width="3.421875" style="1" customWidth="1"/>
    <col min="6" max="6" width="28.7109375" style="1" customWidth="1"/>
    <col min="7" max="7" width="15.7109375" style="1" customWidth="1"/>
    <col min="8" max="8" width="1.7109375" style="1" customWidth="1"/>
    <col min="9" max="9" width="15.7109375" style="1" customWidth="1"/>
    <col min="10" max="10" width="1.7109375" style="1" customWidth="1"/>
    <col min="11" max="11" width="15.7109375" style="1" customWidth="1"/>
    <col min="12" max="12" width="1.7109375" style="1" customWidth="1"/>
    <col min="13" max="13" width="15.8515625" style="1" customWidth="1"/>
    <col min="14" max="16384" width="4.140625" style="1" customWidth="1"/>
  </cols>
  <sheetData>
    <row r="1" spans="1:13" ht="18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2.7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2.7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7" ht="15">
      <c r="A7" s="3" t="s">
        <v>4</v>
      </c>
    </row>
    <row r="8" ht="15">
      <c r="A8" s="3" t="s">
        <v>5</v>
      </c>
    </row>
    <row r="10" ht="15.75">
      <c r="A10" s="4" t="s">
        <v>6</v>
      </c>
    </row>
    <row r="11" ht="7.5" customHeight="1">
      <c r="A11" s="3"/>
    </row>
    <row r="12" spans="7:13" ht="15">
      <c r="G12" s="94" t="s">
        <v>7</v>
      </c>
      <c r="H12" s="94"/>
      <c r="I12" s="94"/>
      <c r="K12" s="94" t="s">
        <v>8</v>
      </c>
      <c r="L12" s="94"/>
      <c r="M12" s="94"/>
    </row>
    <row r="13" spans="7:13" ht="12.75" hidden="1">
      <c r="G13" s="5"/>
      <c r="I13" s="5"/>
      <c r="K13" s="5"/>
      <c r="M13" s="5"/>
    </row>
    <row r="14" spans="7:13" ht="12.75">
      <c r="G14" s="5" t="s">
        <v>10</v>
      </c>
      <c r="I14" s="5" t="s">
        <v>11</v>
      </c>
      <c r="K14" s="5" t="s">
        <v>10</v>
      </c>
      <c r="M14" s="5" t="s">
        <v>11</v>
      </c>
    </row>
    <row r="15" spans="7:13" ht="12.75">
      <c r="G15" s="5" t="s">
        <v>12</v>
      </c>
      <c r="I15" s="5" t="s">
        <v>13</v>
      </c>
      <c r="K15" s="5" t="s">
        <v>12</v>
      </c>
      <c r="M15" s="5" t="s">
        <v>13</v>
      </c>
    </row>
    <row r="16" spans="7:13" ht="12.75">
      <c r="G16" s="5" t="s">
        <v>9</v>
      </c>
      <c r="I16" s="5" t="s">
        <v>9</v>
      </c>
      <c r="K16" s="5" t="s">
        <v>14</v>
      </c>
      <c r="M16" s="5" t="s">
        <v>15</v>
      </c>
    </row>
    <row r="17" spans="7:13" ht="12.75">
      <c r="G17" s="6">
        <v>37256</v>
      </c>
      <c r="I17" s="7">
        <v>36891</v>
      </c>
      <c r="K17" s="6">
        <v>37256</v>
      </c>
      <c r="M17" s="8">
        <v>36891</v>
      </c>
    </row>
    <row r="18" spans="6:13" ht="12.75">
      <c r="F18" s="9"/>
      <c r="G18" s="5" t="s">
        <v>16</v>
      </c>
      <c r="I18" s="5" t="s">
        <v>16</v>
      </c>
      <c r="K18" s="5" t="s">
        <v>16</v>
      </c>
      <c r="M18" s="10" t="s">
        <v>16</v>
      </c>
    </row>
    <row r="19" ht="9.75" customHeight="1">
      <c r="M19" s="11"/>
    </row>
    <row r="20" spans="1:13" ht="13.5" thickBot="1">
      <c r="A20" s="12">
        <v>1</v>
      </c>
      <c r="B20" s="12" t="s">
        <v>17</v>
      </c>
      <c r="C20" s="1" t="s">
        <v>18</v>
      </c>
      <c r="G20" s="13">
        <v>15158</v>
      </c>
      <c r="H20" s="14"/>
      <c r="I20" s="15">
        <v>9266</v>
      </c>
      <c r="J20" s="14"/>
      <c r="K20" s="16">
        <v>33422</v>
      </c>
      <c r="M20" s="17">
        <v>40522</v>
      </c>
    </row>
    <row r="21" spans="1:13" ht="13.5" thickTop="1">
      <c r="A21" s="12"/>
      <c r="B21" s="12"/>
      <c r="G21" s="18"/>
      <c r="H21" s="19"/>
      <c r="I21" s="20"/>
      <c r="J21" s="19"/>
      <c r="K21" s="20"/>
      <c r="M21" s="21"/>
    </row>
    <row r="22" spans="1:13" ht="13.5" thickBot="1">
      <c r="A22" s="12"/>
      <c r="B22" s="12" t="s">
        <v>19</v>
      </c>
      <c r="C22" s="1" t="s">
        <v>20</v>
      </c>
      <c r="G22" s="13">
        <v>85</v>
      </c>
      <c r="H22" s="14"/>
      <c r="I22" s="15">
        <v>92</v>
      </c>
      <c r="J22" s="14"/>
      <c r="K22" s="16">
        <v>85</v>
      </c>
      <c r="M22" s="17">
        <v>92</v>
      </c>
    </row>
    <row r="23" spans="1:13" ht="13.5" thickTop="1">
      <c r="A23" s="12"/>
      <c r="B23" s="12"/>
      <c r="G23" s="18"/>
      <c r="H23" s="19"/>
      <c r="I23" s="20"/>
      <c r="J23" s="19"/>
      <c r="K23" s="20"/>
      <c r="M23" s="21"/>
    </row>
    <row r="24" spans="1:13" ht="13.5" thickBot="1">
      <c r="A24" s="12"/>
      <c r="B24" s="12" t="s">
        <v>21</v>
      </c>
      <c r="C24" s="1" t="s">
        <v>22</v>
      </c>
      <c r="G24" s="13">
        <v>281</v>
      </c>
      <c r="H24" s="14"/>
      <c r="I24" s="15">
        <v>4371</v>
      </c>
      <c r="J24" s="14"/>
      <c r="K24" s="16">
        <v>491</v>
      </c>
      <c r="M24" s="17">
        <v>4453</v>
      </c>
    </row>
    <row r="25" spans="1:13" ht="13.5" thickTop="1">
      <c r="A25" s="12"/>
      <c r="B25" s="12"/>
      <c r="G25" s="22"/>
      <c r="H25" s="14"/>
      <c r="I25" s="14"/>
      <c r="J25" s="14"/>
      <c r="K25" s="14"/>
      <c r="M25" s="23"/>
    </row>
    <row r="26" spans="1:13" ht="12.75">
      <c r="A26" s="12">
        <v>2</v>
      </c>
      <c r="B26" s="12" t="s">
        <v>17</v>
      </c>
      <c r="C26" s="1" t="s">
        <v>23</v>
      </c>
      <c r="G26" s="18">
        <v>1631</v>
      </c>
      <c r="H26" s="24"/>
      <c r="I26" s="25">
        <v>2256</v>
      </c>
      <c r="J26" s="24"/>
      <c r="K26" s="24">
        <v>-8984</v>
      </c>
      <c r="M26" s="26">
        <v>1723</v>
      </c>
    </row>
    <row r="27" spans="1:13" ht="12.75">
      <c r="A27" s="12"/>
      <c r="B27" s="12"/>
      <c r="C27" s="1" t="s">
        <v>24</v>
      </c>
      <c r="G27" s="18"/>
      <c r="H27" s="14"/>
      <c r="I27" s="19"/>
      <c r="J27" s="14"/>
      <c r="K27" s="19"/>
      <c r="M27" s="27"/>
    </row>
    <row r="28" spans="1:13" ht="12.75">
      <c r="A28" s="12"/>
      <c r="B28" s="12"/>
      <c r="C28" s="1" t="s">
        <v>25</v>
      </c>
      <c r="G28" s="22"/>
      <c r="H28" s="14"/>
      <c r="I28" s="14"/>
      <c r="J28" s="14"/>
      <c r="K28" s="14"/>
      <c r="M28" s="23"/>
    </row>
    <row r="29" spans="1:13" ht="12.75">
      <c r="A29" s="12"/>
      <c r="B29" s="12"/>
      <c r="G29" s="22"/>
      <c r="H29" s="14"/>
      <c r="I29" s="14"/>
      <c r="J29" s="14"/>
      <c r="K29" s="14"/>
      <c r="M29" s="23"/>
    </row>
    <row r="30" spans="1:13" ht="12.75">
      <c r="A30" s="12"/>
      <c r="B30" s="12" t="s">
        <v>19</v>
      </c>
      <c r="C30" s="1" t="s">
        <v>26</v>
      </c>
      <c r="G30" s="18">
        <v>-1749</v>
      </c>
      <c r="H30" s="14"/>
      <c r="I30" s="25">
        <v>-2043</v>
      </c>
      <c r="J30" s="14"/>
      <c r="K30" s="24">
        <v>-4922</v>
      </c>
      <c r="M30" s="26">
        <v>-6446</v>
      </c>
    </row>
    <row r="31" spans="1:13" ht="12.75">
      <c r="A31" s="12"/>
      <c r="B31" s="12"/>
      <c r="G31" s="22"/>
      <c r="H31" s="14"/>
      <c r="I31" s="24"/>
      <c r="J31" s="14"/>
      <c r="K31" s="24"/>
      <c r="M31" s="26"/>
    </row>
    <row r="32" spans="1:13" ht="12.75">
      <c r="A32" s="12"/>
      <c r="B32" s="12" t="s">
        <v>21</v>
      </c>
      <c r="C32" s="1" t="s">
        <v>27</v>
      </c>
      <c r="G32" s="18">
        <v>-11362</v>
      </c>
      <c r="H32" s="14"/>
      <c r="I32" s="25">
        <v>-6714</v>
      </c>
      <c r="J32" s="14"/>
      <c r="K32" s="24">
        <v>-19319</v>
      </c>
      <c r="L32" s="28"/>
      <c r="M32" s="26">
        <v>-10404</v>
      </c>
    </row>
    <row r="33" spans="1:13" ht="12.75">
      <c r="A33" s="12"/>
      <c r="B33" s="12"/>
      <c r="G33" s="22"/>
      <c r="H33" s="14"/>
      <c r="I33" s="24"/>
      <c r="J33" s="14"/>
      <c r="K33" s="24"/>
      <c r="L33" s="28"/>
      <c r="M33" s="26"/>
    </row>
    <row r="34" spans="1:13" ht="12.75">
      <c r="A34" s="12"/>
      <c r="B34" s="12" t="s">
        <v>28</v>
      </c>
      <c r="C34" s="1" t="s">
        <v>29</v>
      </c>
      <c r="G34" s="29">
        <v>-14560</v>
      </c>
      <c r="H34" s="14"/>
      <c r="I34" s="30">
        <v>-21542</v>
      </c>
      <c r="J34" s="14"/>
      <c r="K34" s="31">
        <v>-76697</v>
      </c>
      <c r="M34" s="32">
        <v>-21542</v>
      </c>
    </row>
    <row r="35" spans="1:13" ht="12.75">
      <c r="A35" s="12"/>
      <c r="B35" s="12"/>
      <c r="G35" s="18"/>
      <c r="H35" s="14"/>
      <c r="I35" s="20"/>
      <c r="J35" s="14"/>
      <c r="K35" s="20"/>
      <c r="M35" s="21"/>
    </row>
    <row r="36" spans="1:13" ht="12.75">
      <c r="A36" s="12"/>
      <c r="B36" s="12" t="s">
        <v>30</v>
      </c>
      <c r="C36" s="1" t="s">
        <v>31</v>
      </c>
      <c r="G36" s="14">
        <f>SUM(G26:G34)</f>
        <v>-26040</v>
      </c>
      <c r="H36" s="14"/>
      <c r="I36" s="14">
        <f>SUM(I26:I34)</f>
        <v>-28043</v>
      </c>
      <c r="J36" s="14"/>
      <c r="K36" s="14">
        <f>SUM(K26:K34)</f>
        <v>-109922</v>
      </c>
      <c r="L36" s="14"/>
      <c r="M36" s="14">
        <f>SUM(M26:M34)</f>
        <v>-36669</v>
      </c>
    </row>
    <row r="37" spans="1:13" ht="12.75">
      <c r="A37" s="12"/>
      <c r="B37" s="12"/>
      <c r="C37" s="1" t="s">
        <v>32</v>
      </c>
      <c r="G37" s="14"/>
      <c r="H37" s="14"/>
      <c r="I37" s="14"/>
      <c r="J37" s="14"/>
      <c r="K37" s="14"/>
      <c r="M37" s="23"/>
    </row>
    <row r="38" spans="1:13" ht="12.75">
      <c r="A38" s="12"/>
      <c r="B38" s="12"/>
      <c r="G38" s="19"/>
      <c r="H38" s="19"/>
      <c r="I38" s="19"/>
      <c r="J38" s="19"/>
      <c r="K38" s="19"/>
      <c r="M38" s="27"/>
    </row>
    <row r="39" spans="1:13" ht="12.75">
      <c r="A39" s="12"/>
      <c r="B39" s="12" t="s">
        <v>33</v>
      </c>
      <c r="C39" s="1" t="s">
        <v>34</v>
      </c>
      <c r="G39" s="29">
        <v>-134</v>
      </c>
      <c r="H39" s="14"/>
      <c r="I39" s="30">
        <v>-6</v>
      </c>
      <c r="J39" s="14"/>
      <c r="K39" s="31">
        <v>31</v>
      </c>
      <c r="M39" s="32">
        <v>-243</v>
      </c>
    </row>
    <row r="40" spans="1:13" ht="12.75">
      <c r="A40" s="12"/>
      <c r="B40" s="12"/>
      <c r="G40" s="18"/>
      <c r="H40" s="14"/>
      <c r="I40" s="20"/>
      <c r="J40" s="14"/>
      <c r="K40" s="20"/>
      <c r="M40" s="21"/>
    </row>
    <row r="41" spans="1:13" ht="12.75">
      <c r="A41" s="12"/>
      <c r="B41" s="12" t="s">
        <v>35</v>
      </c>
      <c r="C41" s="1" t="s">
        <v>31</v>
      </c>
      <c r="G41" s="19">
        <f>SUM(G36:G39)</f>
        <v>-26174</v>
      </c>
      <c r="H41" s="19"/>
      <c r="I41" s="19">
        <f>SUM(I36:I39)</f>
        <v>-28049</v>
      </c>
      <c r="J41" s="19"/>
      <c r="K41" s="19">
        <f>SUM(K36:K39)</f>
        <v>-109891</v>
      </c>
      <c r="L41" s="19"/>
      <c r="M41" s="19">
        <f>SUM(M36:M39)</f>
        <v>-36912</v>
      </c>
    </row>
    <row r="42" spans="1:13" ht="12.75">
      <c r="A42" s="12"/>
      <c r="B42" s="12"/>
      <c r="C42" s="1" t="s">
        <v>32</v>
      </c>
      <c r="G42" s="14"/>
      <c r="H42" s="14"/>
      <c r="I42" s="14"/>
      <c r="J42" s="14"/>
      <c r="K42" s="14"/>
      <c r="M42" s="23"/>
    </row>
    <row r="43" spans="1:13" ht="12.75">
      <c r="A43" s="12"/>
      <c r="B43" s="12"/>
      <c r="G43" s="14"/>
      <c r="H43" s="14"/>
      <c r="I43" s="14"/>
      <c r="J43" s="14"/>
      <c r="K43" s="14"/>
      <c r="M43" s="23"/>
    </row>
    <row r="44" spans="1:13" ht="12.75">
      <c r="A44" s="12"/>
      <c r="B44" s="12" t="s">
        <v>36</v>
      </c>
      <c r="C44" s="1" t="s">
        <v>37</v>
      </c>
      <c r="G44" s="29">
        <v>-657</v>
      </c>
      <c r="H44" s="14"/>
      <c r="I44" s="30">
        <v>-53</v>
      </c>
      <c r="J44" s="14"/>
      <c r="K44" s="31">
        <v>-657</v>
      </c>
      <c r="M44" s="32">
        <v>2315</v>
      </c>
    </row>
    <row r="45" spans="1:13" ht="12.75">
      <c r="A45" s="12"/>
      <c r="B45" s="12"/>
      <c r="G45" s="18"/>
      <c r="H45" s="14"/>
      <c r="I45" s="20"/>
      <c r="J45" s="14"/>
      <c r="K45" s="20"/>
      <c r="M45" s="21"/>
    </row>
    <row r="46" spans="1:13" ht="12.75">
      <c r="A46" s="12"/>
      <c r="B46" s="12" t="s">
        <v>38</v>
      </c>
      <c r="C46" s="12" t="s">
        <v>38</v>
      </c>
      <c r="D46" s="1" t="s">
        <v>39</v>
      </c>
      <c r="G46" s="14">
        <f>SUM(G41:G44)</f>
        <v>-26831</v>
      </c>
      <c r="H46" s="14"/>
      <c r="I46" s="14">
        <f>SUM(I41:I44)</f>
        <v>-28102</v>
      </c>
      <c r="J46" s="14"/>
      <c r="K46" s="14">
        <f>SUM(K41:K44)</f>
        <v>-110548</v>
      </c>
      <c r="L46" s="14"/>
      <c r="M46" s="14">
        <f>SUM(M41:M44)</f>
        <v>-34597</v>
      </c>
    </row>
    <row r="47" spans="1:13" ht="12.75">
      <c r="A47" s="12"/>
      <c r="B47" s="12"/>
      <c r="C47" s="12"/>
      <c r="G47" s="14"/>
      <c r="H47" s="14"/>
      <c r="I47" s="14"/>
      <c r="J47" s="14"/>
      <c r="K47" s="14"/>
      <c r="M47" s="23"/>
    </row>
    <row r="48" spans="1:13" ht="12.75">
      <c r="A48" s="12"/>
      <c r="B48" s="12"/>
      <c r="C48" s="12" t="s">
        <v>40</v>
      </c>
      <c r="D48" s="1" t="s">
        <v>41</v>
      </c>
      <c r="G48" s="18">
        <v>-94</v>
      </c>
      <c r="H48" s="19"/>
      <c r="I48" s="25">
        <v>373</v>
      </c>
      <c r="J48" s="19"/>
      <c r="K48" s="20">
        <v>43</v>
      </c>
      <c r="L48" s="33"/>
      <c r="M48" s="21">
        <v>510</v>
      </c>
    </row>
    <row r="49" spans="1:13" ht="12.75">
      <c r="A49" s="12"/>
      <c r="B49" s="12"/>
      <c r="C49" s="12"/>
      <c r="G49" s="18"/>
      <c r="H49" s="14"/>
      <c r="I49" s="20"/>
      <c r="J49" s="14"/>
      <c r="K49" s="20"/>
      <c r="M49" s="21"/>
    </row>
    <row r="50" spans="1:13" ht="12.75">
      <c r="A50" s="12"/>
      <c r="B50" s="12" t="s">
        <v>42</v>
      </c>
      <c r="C50" s="34" t="s">
        <v>43</v>
      </c>
      <c r="G50" s="29">
        <v>0</v>
      </c>
      <c r="H50" s="14"/>
      <c r="I50" s="30">
        <v>0</v>
      </c>
      <c r="J50" s="14"/>
      <c r="K50" s="29">
        <f>ROUND(+'[1]conso pl'!AJ47,0)</f>
        <v>0</v>
      </c>
      <c r="M50" s="32">
        <v>0</v>
      </c>
    </row>
    <row r="51" spans="1:13" ht="12.75">
      <c r="A51" s="12"/>
      <c r="B51" s="12"/>
      <c r="C51" s="12"/>
      <c r="G51" s="18"/>
      <c r="H51" s="14"/>
      <c r="I51" s="20"/>
      <c r="J51" s="14"/>
      <c r="K51" s="20"/>
      <c r="M51" s="21"/>
    </row>
    <row r="52" spans="1:13" ht="12.75">
      <c r="A52" s="12"/>
      <c r="B52" s="12" t="s">
        <v>44</v>
      </c>
      <c r="C52" s="2" t="s">
        <v>45</v>
      </c>
      <c r="G52" s="14">
        <f>SUM(G46:G51)</f>
        <v>-26925</v>
      </c>
      <c r="H52" s="14"/>
      <c r="I52" s="14">
        <f>SUM(I46:I51)</f>
        <v>-27729</v>
      </c>
      <c r="J52" s="14"/>
      <c r="K52" s="14">
        <f>SUM(K46:K51)</f>
        <v>-110505</v>
      </c>
      <c r="L52" s="14"/>
      <c r="M52" s="14">
        <f>SUM(M46:M51)</f>
        <v>-34087</v>
      </c>
    </row>
    <row r="53" spans="1:13" ht="12.75">
      <c r="A53" s="12"/>
      <c r="B53" s="12"/>
      <c r="C53" s="2" t="s">
        <v>46</v>
      </c>
      <c r="G53" s="14"/>
      <c r="H53" s="14"/>
      <c r="I53" s="14"/>
      <c r="J53" s="14"/>
      <c r="K53" s="14"/>
      <c r="M53" s="35"/>
    </row>
    <row r="54" spans="1:13" ht="12.75">
      <c r="A54" s="12"/>
      <c r="B54" s="12"/>
      <c r="C54" s="2"/>
      <c r="G54" s="22"/>
      <c r="H54" s="14"/>
      <c r="I54" s="14"/>
      <c r="J54" s="14"/>
      <c r="K54" s="14"/>
      <c r="M54" s="23"/>
    </row>
    <row r="55" spans="1:13" ht="12.75">
      <c r="A55" s="12"/>
      <c r="B55" s="12" t="s">
        <v>47</v>
      </c>
      <c r="C55" s="12" t="s">
        <v>38</v>
      </c>
      <c r="D55" s="1" t="s">
        <v>48</v>
      </c>
      <c r="G55" s="18">
        <v>0</v>
      </c>
      <c r="H55" s="19"/>
      <c r="I55" s="25">
        <v>0</v>
      </c>
      <c r="J55" s="19"/>
      <c r="K55" s="20">
        <v>0</v>
      </c>
      <c r="L55" s="36"/>
      <c r="M55" s="21">
        <v>0</v>
      </c>
    </row>
    <row r="56" spans="1:13" ht="12.75">
      <c r="A56" s="12"/>
      <c r="B56" s="12"/>
      <c r="C56" s="12" t="s">
        <v>40</v>
      </c>
      <c r="D56" s="1" t="s">
        <v>41</v>
      </c>
      <c r="G56" s="29">
        <v>0</v>
      </c>
      <c r="H56" s="19"/>
      <c r="I56" s="30">
        <v>0</v>
      </c>
      <c r="J56" s="19"/>
      <c r="K56" s="20">
        <v>0</v>
      </c>
      <c r="L56" s="36"/>
      <c r="M56" s="32">
        <v>0</v>
      </c>
    </row>
    <row r="57" spans="1:13" ht="12.75">
      <c r="A57" s="12"/>
      <c r="B57" s="12"/>
      <c r="C57" s="12" t="s">
        <v>49</v>
      </c>
      <c r="D57" s="1" t="s">
        <v>50</v>
      </c>
      <c r="G57" s="37">
        <f>SUM(G55:G56)</f>
        <v>0</v>
      </c>
      <c r="H57" s="19"/>
      <c r="I57" s="37">
        <f>SUM(I55:I56)</f>
        <v>0</v>
      </c>
      <c r="J57" s="19"/>
      <c r="K57" s="37">
        <f>SUM(K55:K56)</f>
        <v>0</v>
      </c>
      <c r="L57" s="19"/>
      <c r="M57" s="37">
        <f>SUM(M55:M56)</f>
        <v>0</v>
      </c>
    </row>
    <row r="58" spans="1:13" ht="12.75">
      <c r="A58" s="12"/>
      <c r="B58" s="12"/>
      <c r="C58" s="12"/>
      <c r="D58" s="1" t="s">
        <v>51</v>
      </c>
      <c r="G58" s="22"/>
      <c r="H58" s="14"/>
      <c r="I58" s="14"/>
      <c r="J58" s="14"/>
      <c r="K58" s="14"/>
      <c r="M58" s="23"/>
    </row>
    <row r="59" spans="1:13" ht="12.75">
      <c r="A59" s="12"/>
      <c r="B59" s="12"/>
      <c r="C59" s="12"/>
      <c r="G59" s="22"/>
      <c r="H59" s="14"/>
      <c r="I59" s="14"/>
      <c r="J59" s="14"/>
      <c r="K59" s="14"/>
      <c r="M59" s="23"/>
    </row>
    <row r="60" spans="1:13" ht="13.5" thickBot="1">
      <c r="A60" s="12"/>
      <c r="B60" s="12" t="s">
        <v>52</v>
      </c>
      <c r="C60" s="2" t="s">
        <v>53</v>
      </c>
      <c r="G60" s="38">
        <f>+G52+G57</f>
        <v>-26925</v>
      </c>
      <c r="H60" s="19"/>
      <c r="I60" s="38">
        <f>+I52+I57</f>
        <v>-27729</v>
      </c>
      <c r="J60" s="19"/>
      <c r="K60" s="38">
        <f>+K52+K57</f>
        <v>-110505</v>
      </c>
      <c r="L60" s="19"/>
      <c r="M60" s="38">
        <f>+M52+M57</f>
        <v>-34087</v>
      </c>
    </row>
    <row r="61" spans="1:13" ht="13.5" thickTop="1">
      <c r="A61" s="12"/>
      <c r="B61" s="12"/>
      <c r="C61" s="2"/>
      <c r="G61" s="19"/>
      <c r="H61" s="19"/>
      <c r="I61" s="19"/>
      <c r="J61" s="19"/>
      <c r="K61" s="19"/>
      <c r="M61" s="39"/>
    </row>
    <row r="62" spans="1:13" ht="12.75">
      <c r="A62" s="12"/>
      <c r="B62" s="12"/>
      <c r="C62" s="2"/>
      <c r="G62" s="19"/>
      <c r="H62" s="19"/>
      <c r="I62" s="19"/>
      <c r="J62" s="19"/>
      <c r="K62" s="19"/>
      <c r="M62" s="39"/>
    </row>
    <row r="63" spans="1:13" ht="12.75">
      <c r="A63" s="12">
        <v>3</v>
      </c>
      <c r="B63" s="2" t="s">
        <v>54</v>
      </c>
      <c r="C63" s="2"/>
      <c r="G63" s="14"/>
      <c r="H63" s="14"/>
      <c r="I63" s="14"/>
      <c r="J63" s="14"/>
      <c r="K63" s="14"/>
      <c r="M63" s="39"/>
    </row>
    <row r="64" spans="1:13" ht="12.75">
      <c r="A64" s="12"/>
      <c r="B64" s="2" t="s">
        <v>55</v>
      </c>
      <c r="C64" s="2"/>
      <c r="G64" s="20"/>
      <c r="H64" s="19"/>
      <c r="I64" s="20"/>
      <c r="J64" s="19"/>
      <c r="K64" s="20"/>
      <c r="M64" s="39"/>
    </row>
    <row r="65" spans="1:13" ht="12.75">
      <c r="A65" s="12"/>
      <c r="B65" s="12"/>
      <c r="C65" s="2"/>
      <c r="G65" s="20"/>
      <c r="H65" s="19"/>
      <c r="I65" s="20"/>
      <c r="J65" s="19"/>
      <c r="K65" s="20"/>
      <c r="M65" s="40"/>
    </row>
    <row r="66" spans="1:13" ht="13.5" thickBot="1">
      <c r="A66" s="12"/>
      <c r="B66" s="12" t="s">
        <v>17</v>
      </c>
      <c r="C66" s="1" t="s">
        <v>56</v>
      </c>
      <c r="G66" s="41">
        <v>-27.29</v>
      </c>
      <c r="H66" s="42"/>
      <c r="I66" s="43">
        <v>-30.17</v>
      </c>
      <c r="J66" s="42"/>
      <c r="K66" s="43">
        <v>-111.99</v>
      </c>
      <c r="L66" s="44"/>
      <c r="M66" s="41">
        <v>-37.09</v>
      </c>
    </row>
    <row r="67" spans="1:13" ht="13.5" thickTop="1">
      <c r="A67" s="12"/>
      <c r="B67" s="12"/>
      <c r="C67" s="1" t="s">
        <v>57</v>
      </c>
      <c r="G67" s="18"/>
      <c r="H67" s="19"/>
      <c r="I67" s="18"/>
      <c r="J67" s="19"/>
      <c r="K67" s="18"/>
      <c r="L67" s="44"/>
      <c r="M67" s="45"/>
    </row>
    <row r="68" spans="1:13" ht="12.75">
      <c r="A68" s="12"/>
      <c r="B68" s="12"/>
      <c r="C68" s="1" t="s">
        <v>58</v>
      </c>
      <c r="G68" s="18"/>
      <c r="H68" s="19"/>
      <c r="I68" s="18"/>
      <c r="J68" s="19"/>
      <c r="K68" s="18"/>
      <c r="L68" s="44"/>
      <c r="M68" s="45"/>
    </row>
    <row r="69" spans="1:13" ht="12.75">
      <c r="A69" s="12"/>
      <c r="B69" s="12"/>
      <c r="C69" s="12"/>
      <c r="G69" s="18"/>
      <c r="H69" s="19"/>
      <c r="I69" s="18"/>
      <c r="J69" s="19"/>
      <c r="K69" s="18"/>
      <c r="L69" s="44"/>
      <c r="M69" s="45"/>
    </row>
    <row r="70" spans="1:13" ht="13.5" thickBot="1">
      <c r="A70" s="12"/>
      <c r="B70" s="12" t="s">
        <v>19</v>
      </c>
      <c r="C70" s="1" t="s">
        <v>59</v>
      </c>
      <c r="G70" s="46">
        <v>0</v>
      </c>
      <c r="H70" s="19"/>
      <c r="I70" s="43">
        <v>0</v>
      </c>
      <c r="J70" s="19"/>
      <c r="K70" s="47">
        <v>0</v>
      </c>
      <c r="L70" s="44"/>
      <c r="M70" s="48">
        <v>0</v>
      </c>
    </row>
    <row r="71" spans="1:13" ht="13.5" thickTop="1">
      <c r="A71" s="12"/>
      <c r="B71" s="12"/>
      <c r="C71" s="1" t="s">
        <v>60</v>
      </c>
      <c r="G71" s="49"/>
      <c r="H71" s="19"/>
      <c r="I71" s="50"/>
      <c r="J71" s="19"/>
      <c r="K71" s="51"/>
      <c r="L71" s="44"/>
      <c r="M71" s="52"/>
    </row>
    <row r="72" spans="1:13" ht="12.75">
      <c r="A72" s="12"/>
      <c r="B72" s="2"/>
      <c r="C72" s="1" t="s">
        <v>61</v>
      </c>
      <c r="G72" s="20"/>
      <c r="H72" s="19"/>
      <c r="I72" s="20"/>
      <c r="J72" s="19"/>
      <c r="K72" s="20"/>
      <c r="M72" s="11"/>
    </row>
    <row r="73" spans="1:11" ht="12.75">
      <c r="A73" s="12"/>
      <c r="B73" s="12"/>
      <c r="C73" s="2"/>
      <c r="F73" s="36"/>
      <c r="G73" s="36"/>
      <c r="H73" s="28"/>
      <c r="I73" s="28"/>
      <c r="J73" s="28"/>
      <c r="K73" s="28"/>
    </row>
    <row r="74" spans="1:11" ht="18">
      <c r="A74" s="92" t="s">
        <v>0</v>
      </c>
      <c r="B74" s="92"/>
      <c r="C74" s="92"/>
      <c r="D74" s="92"/>
      <c r="E74" s="92"/>
      <c r="F74" s="92"/>
      <c r="G74" s="92"/>
      <c r="H74" s="92"/>
      <c r="I74" s="92"/>
      <c r="J74" s="92"/>
      <c r="K74" s="53"/>
    </row>
    <row r="75" spans="1:11" ht="12.75" customHeight="1">
      <c r="A75" s="93" t="s">
        <v>1</v>
      </c>
      <c r="B75" s="93"/>
      <c r="C75" s="93"/>
      <c r="D75" s="93"/>
      <c r="E75" s="93"/>
      <c r="F75" s="93"/>
      <c r="G75" s="93"/>
      <c r="H75" s="93"/>
      <c r="I75" s="93"/>
      <c r="J75" s="93"/>
      <c r="K75" s="54"/>
    </row>
    <row r="76" spans="1:11" ht="12.75" customHeight="1">
      <c r="A76" s="93" t="s">
        <v>2</v>
      </c>
      <c r="B76" s="93"/>
      <c r="C76" s="93"/>
      <c r="D76" s="93"/>
      <c r="E76" s="93"/>
      <c r="F76" s="93"/>
      <c r="G76" s="93"/>
      <c r="H76" s="93"/>
      <c r="I76" s="93"/>
      <c r="J76" s="93"/>
      <c r="K76" s="54"/>
    </row>
    <row r="77" spans="1:11" ht="12.75">
      <c r="A77" s="12"/>
      <c r="B77" s="12"/>
      <c r="C77" s="2"/>
      <c r="G77" s="28"/>
      <c r="H77" s="28"/>
      <c r="I77" s="28"/>
      <c r="J77" s="28"/>
      <c r="K77" s="28"/>
    </row>
    <row r="78" ht="15">
      <c r="A78" s="3" t="s">
        <v>62</v>
      </c>
    </row>
    <row r="79" ht="15">
      <c r="A79" s="3"/>
    </row>
    <row r="80" ht="15">
      <c r="A80" s="3"/>
    </row>
    <row r="81" spans="7:9" ht="12.75">
      <c r="G81" s="5" t="s">
        <v>63</v>
      </c>
      <c r="I81" s="5" t="s">
        <v>63</v>
      </c>
    </row>
    <row r="82" spans="7:9" ht="12.75">
      <c r="G82" s="5" t="s">
        <v>10</v>
      </c>
      <c r="I82" s="5" t="s">
        <v>64</v>
      </c>
    </row>
    <row r="83" spans="7:9" ht="12.75">
      <c r="G83" s="5" t="s">
        <v>65</v>
      </c>
      <c r="I83" s="5" t="s">
        <v>65</v>
      </c>
    </row>
    <row r="84" spans="7:9" ht="12.75">
      <c r="G84" s="5" t="s">
        <v>66</v>
      </c>
      <c r="I84" s="5" t="s">
        <v>66</v>
      </c>
    </row>
    <row r="85" spans="7:9" ht="12.75">
      <c r="G85" s="6">
        <v>37256</v>
      </c>
      <c r="I85" s="6">
        <v>36891</v>
      </c>
    </row>
    <row r="86" spans="6:9" ht="12.75">
      <c r="F86" s="9"/>
      <c r="G86" s="5" t="s">
        <v>16</v>
      </c>
      <c r="I86" s="5" t="s">
        <v>16</v>
      </c>
    </row>
    <row r="87" ht="12.75">
      <c r="A87" s="12"/>
    </row>
    <row r="88" spans="1:10" ht="12.75">
      <c r="A88" s="12">
        <v>1</v>
      </c>
      <c r="B88" s="2" t="s">
        <v>67</v>
      </c>
      <c r="C88" s="2"/>
      <c r="F88" s="33"/>
      <c r="G88" s="14">
        <v>138354</v>
      </c>
      <c r="H88" s="24"/>
      <c r="I88" s="24">
        <v>70739</v>
      </c>
      <c r="J88" s="24"/>
    </row>
    <row r="89" spans="1:10" ht="12.75">
      <c r="A89" s="12">
        <v>2</v>
      </c>
      <c r="B89" s="2" t="s">
        <v>68</v>
      </c>
      <c r="C89" s="2"/>
      <c r="F89" s="33"/>
      <c r="G89" s="14">
        <v>115</v>
      </c>
      <c r="H89" s="24"/>
      <c r="I89" s="24">
        <v>137</v>
      </c>
      <c r="J89" s="24"/>
    </row>
    <row r="90" spans="1:10" ht="12.75">
      <c r="A90" s="12">
        <v>3</v>
      </c>
      <c r="B90" s="2" t="s">
        <v>69</v>
      </c>
      <c r="C90" s="2"/>
      <c r="F90" s="33"/>
      <c r="G90" s="14">
        <v>11819</v>
      </c>
      <c r="H90" s="24"/>
      <c r="I90" s="24">
        <v>11819</v>
      </c>
      <c r="J90" s="24"/>
    </row>
    <row r="91" spans="1:10" ht="12.75">
      <c r="A91" s="12">
        <v>4</v>
      </c>
      <c r="B91" s="2" t="s">
        <v>70</v>
      </c>
      <c r="C91" s="2"/>
      <c r="F91" s="33"/>
      <c r="G91" s="14">
        <v>62366</v>
      </c>
      <c r="H91" s="24"/>
      <c r="I91" s="24">
        <v>45986</v>
      </c>
      <c r="J91" s="24"/>
    </row>
    <row r="92" spans="1:10" ht="12.75">
      <c r="A92" s="12">
        <v>5</v>
      </c>
      <c r="B92" s="2" t="s">
        <v>71</v>
      </c>
      <c r="C92" s="2"/>
      <c r="F92" s="33"/>
      <c r="G92" s="14">
        <v>0</v>
      </c>
      <c r="H92" s="24"/>
      <c r="I92" s="24">
        <v>3417</v>
      </c>
      <c r="J92" s="24"/>
    </row>
    <row r="93" spans="1:10" ht="12.75">
      <c r="A93" s="12"/>
      <c r="B93" s="2"/>
      <c r="C93" s="2"/>
      <c r="F93" s="33"/>
      <c r="G93" s="14"/>
      <c r="H93" s="14"/>
      <c r="I93" s="14"/>
      <c r="J93" s="14"/>
    </row>
    <row r="94" spans="1:10" ht="12.75">
      <c r="A94" s="12">
        <v>6</v>
      </c>
      <c r="B94" s="2" t="s">
        <v>72</v>
      </c>
      <c r="C94" s="2"/>
      <c r="F94" s="33"/>
      <c r="G94" s="14"/>
      <c r="H94" s="14"/>
      <c r="I94" s="14"/>
      <c r="J94" s="14"/>
    </row>
    <row r="95" spans="1:10" ht="12.75">
      <c r="A95" s="12"/>
      <c r="B95" s="55" t="s">
        <v>73</v>
      </c>
      <c r="F95" s="33"/>
      <c r="G95" s="14">
        <v>5481</v>
      </c>
      <c r="H95" s="24"/>
      <c r="I95" s="24">
        <v>9662</v>
      </c>
      <c r="J95" s="24"/>
    </row>
    <row r="96" spans="1:10" ht="12.75">
      <c r="A96" s="12"/>
      <c r="B96" s="55" t="s">
        <v>74</v>
      </c>
      <c r="F96" s="33"/>
      <c r="G96" s="14">
        <v>9980</v>
      </c>
      <c r="H96" s="24"/>
      <c r="I96" s="24">
        <v>31000</v>
      </c>
      <c r="J96" s="24"/>
    </row>
    <row r="97" spans="1:10" ht="12.75">
      <c r="A97" s="12"/>
      <c r="B97" s="55" t="s">
        <v>75</v>
      </c>
      <c r="F97" s="33"/>
      <c r="G97" s="14">
        <v>11071</v>
      </c>
      <c r="H97" s="24"/>
      <c r="I97" s="24">
        <v>68685</v>
      </c>
      <c r="J97" s="24"/>
    </row>
    <row r="98" spans="1:10" ht="12.75">
      <c r="A98" s="12"/>
      <c r="B98" s="55" t="s">
        <v>76</v>
      </c>
      <c r="F98" s="33"/>
      <c r="G98" s="14">
        <v>0</v>
      </c>
      <c r="H98" s="24"/>
      <c r="I98" s="24">
        <v>84208</v>
      </c>
      <c r="J98" s="24"/>
    </row>
    <row r="99" spans="1:10" ht="12.75">
      <c r="A99" s="12"/>
      <c r="B99" s="55" t="s">
        <v>77</v>
      </c>
      <c r="F99" s="33"/>
      <c r="G99" s="14">
        <v>4211</v>
      </c>
      <c r="H99" s="24"/>
      <c r="I99" s="24">
        <v>2061</v>
      </c>
      <c r="J99" s="24"/>
    </row>
    <row r="100" spans="1:10" ht="12.75">
      <c r="A100" s="12"/>
      <c r="B100" s="55" t="s">
        <v>78</v>
      </c>
      <c r="F100" s="33"/>
      <c r="G100" s="14">
        <v>2250</v>
      </c>
      <c r="H100" s="24"/>
      <c r="I100" s="24">
        <v>1180</v>
      </c>
      <c r="J100" s="24"/>
    </row>
    <row r="101" spans="1:10" ht="12.75">
      <c r="A101" s="12"/>
      <c r="B101" s="2"/>
      <c r="C101" s="2"/>
      <c r="F101" s="19"/>
      <c r="G101" s="56">
        <f>SUM(G95:G100)</f>
        <v>32993</v>
      </c>
      <c r="H101" s="14"/>
      <c r="I101" s="56">
        <f>SUM(I95:I100)</f>
        <v>196796</v>
      </c>
      <c r="J101" s="14"/>
    </row>
    <row r="102" spans="1:10" ht="12.75">
      <c r="A102" s="12"/>
      <c r="B102" s="2"/>
      <c r="C102" s="2"/>
      <c r="F102" s="33"/>
      <c r="G102" s="14"/>
      <c r="H102" s="14"/>
      <c r="I102" s="14"/>
      <c r="J102" s="14"/>
    </row>
    <row r="103" spans="1:10" ht="12.75">
      <c r="A103" s="12">
        <v>7</v>
      </c>
      <c r="B103" s="2" t="s">
        <v>79</v>
      </c>
      <c r="C103" s="2"/>
      <c r="F103" s="33"/>
      <c r="G103" s="14"/>
      <c r="H103" s="14"/>
      <c r="I103" s="14"/>
      <c r="J103" s="14"/>
    </row>
    <row r="104" spans="1:10" ht="12.75">
      <c r="A104" s="12"/>
      <c r="B104" s="55" t="s">
        <v>80</v>
      </c>
      <c r="F104" s="33"/>
      <c r="G104" s="14">
        <v>15023</v>
      </c>
      <c r="H104" s="24"/>
      <c r="I104" s="24">
        <v>20008</v>
      </c>
      <c r="J104" s="24"/>
    </row>
    <row r="105" spans="1:10" ht="12.75">
      <c r="A105" s="12"/>
      <c r="B105" s="55" t="s">
        <v>81</v>
      </c>
      <c r="F105" s="33"/>
      <c r="G105" s="14">
        <v>9098</v>
      </c>
      <c r="H105" s="24"/>
      <c r="I105" s="24">
        <v>5718</v>
      </c>
      <c r="J105" s="24"/>
    </row>
    <row r="106" spans="1:10" ht="12.75">
      <c r="A106" s="12"/>
      <c r="B106" s="55" t="s">
        <v>82</v>
      </c>
      <c r="F106" s="33"/>
      <c r="G106" s="14">
        <v>84004</v>
      </c>
      <c r="H106" s="24"/>
      <c r="I106" s="24">
        <v>63262</v>
      </c>
      <c r="J106" s="24"/>
    </row>
    <row r="107" spans="1:10" ht="12.75">
      <c r="A107" s="12"/>
      <c r="B107" s="55" t="s">
        <v>83</v>
      </c>
      <c r="F107" s="57"/>
      <c r="G107" s="58">
        <v>860</v>
      </c>
      <c r="H107" s="58"/>
      <c r="I107" s="24">
        <v>831</v>
      </c>
      <c r="J107" s="58"/>
    </row>
    <row r="108" spans="1:10" ht="12.75">
      <c r="A108" s="12"/>
      <c r="B108" s="2"/>
      <c r="C108" s="2"/>
      <c r="F108" s="19"/>
      <c r="G108" s="56">
        <f>SUM(G104:G107)</f>
        <v>108985</v>
      </c>
      <c r="H108" s="14"/>
      <c r="I108" s="56">
        <f>SUM(I104:I107)</f>
        <v>89819</v>
      </c>
      <c r="J108" s="14"/>
    </row>
    <row r="109" spans="1:10" ht="12.75">
      <c r="A109" s="12"/>
      <c r="B109" s="2"/>
      <c r="C109" s="2"/>
      <c r="F109" s="33"/>
      <c r="G109" s="14"/>
      <c r="H109" s="14"/>
      <c r="I109" s="14"/>
      <c r="J109" s="14"/>
    </row>
    <row r="110" spans="1:10" ht="12.75">
      <c r="A110" s="12">
        <v>8</v>
      </c>
      <c r="B110" s="2" t="s">
        <v>84</v>
      </c>
      <c r="C110" s="2"/>
      <c r="F110" s="33"/>
      <c r="G110" s="14">
        <f>+G101-G108</f>
        <v>-75992</v>
      </c>
      <c r="H110" s="14"/>
      <c r="I110" s="14">
        <f>+I101-I108</f>
        <v>106977</v>
      </c>
      <c r="J110" s="14"/>
    </row>
    <row r="111" spans="1:10" ht="12.75">
      <c r="A111" s="12"/>
      <c r="B111" s="2"/>
      <c r="C111" s="2"/>
      <c r="F111" s="33"/>
      <c r="G111" s="14"/>
      <c r="H111" s="14"/>
      <c r="I111" s="14"/>
      <c r="J111" s="14"/>
    </row>
    <row r="112" spans="1:10" ht="13.5" thickBot="1">
      <c r="A112" s="12"/>
      <c r="B112" s="2"/>
      <c r="C112" s="2"/>
      <c r="F112" s="19"/>
      <c r="G112" s="38">
        <f>SUM(G88:G92)+G110</f>
        <v>136662</v>
      </c>
      <c r="H112" s="14"/>
      <c r="I112" s="38">
        <f>SUM(I88:I92)+I110</f>
        <v>239075</v>
      </c>
      <c r="J112" s="14"/>
    </row>
    <row r="113" spans="1:10" ht="13.5" thickTop="1">
      <c r="A113" s="12"/>
      <c r="B113" s="2"/>
      <c r="C113" s="2"/>
      <c r="F113" s="33"/>
      <c r="G113" s="14"/>
      <c r="H113" s="14"/>
      <c r="I113" s="14"/>
      <c r="J113" s="14"/>
    </row>
    <row r="114" spans="1:10" ht="12.75">
      <c r="A114" s="12">
        <v>9</v>
      </c>
      <c r="B114" s="2" t="s">
        <v>85</v>
      </c>
      <c r="C114" s="2"/>
      <c r="F114" s="33"/>
      <c r="G114" s="14"/>
      <c r="H114" s="14"/>
      <c r="I114" s="14"/>
      <c r="J114" s="14"/>
    </row>
    <row r="115" spans="1:10" ht="12.75">
      <c r="A115" s="12"/>
      <c r="B115" s="2" t="s">
        <v>86</v>
      </c>
      <c r="C115" s="2"/>
      <c r="F115" s="33"/>
      <c r="G115" s="14">
        <v>101638</v>
      </c>
      <c r="H115" s="24"/>
      <c r="I115" s="24">
        <v>93370</v>
      </c>
      <c r="J115" s="24"/>
    </row>
    <row r="116" spans="1:10" ht="12.75">
      <c r="A116" s="12"/>
      <c r="B116" s="2" t="s">
        <v>87</v>
      </c>
      <c r="C116" s="2"/>
      <c r="F116" s="33"/>
      <c r="G116" s="14"/>
      <c r="H116" s="24"/>
      <c r="I116" s="24"/>
      <c r="J116" s="24"/>
    </row>
    <row r="117" spans="1:10" ht="12.75">
      <c r="A117" s="12"/>
      <c r="B117" s="55" t="s">
        <v>88</v>
      </c>
      <c r="F117" s="33"/>
      <c r="G117" s="14">
        <v>129564</v>
      </c>
      <c r="H117" s="24"/>
      <c r="I117" s="24">
        <v>127670</v>
      </c>
      <c r="J117" s="24"/>
    </row>
    <row r="118" spans="1:10" ht="12.75">
      <c r="A118" s="12"/>
      <c r="B118" s="55" t="s">
        <v>89</v>
      </c>
      <c r="F118" s="33"/>
      <c r="G118" s="14">
        <v>-91535</v>
      </c>
      <c r="H118" s="20"/>
      <c r="I118" s="20">
        <v>19676</v>
      </c>
      <c r="J118" s="24"/>
    </row>
    <row r="119" spans="1:10" ht="12.75">
      <c r="A119" s="12"/>
      <c r="B119" s="55" t="s">
        <v>90</v>
      </c>
      <c r="F119" s="33"/>
      <c r="G119" s="14">
        <v>-696</v>
      </c>
      <c r="H119" s="20"/>
      <c r="I119" s="20">
        <v>0</v>
      </c>
      <c r="J119" s="24"/>
    </row>
    <row r="120" spans="1:10" ht="12.75">
      <c r="A120" s="12"/>
      <c r="B120" s="55" t="s">
        <v>91</v>
      </c>
      <c r="F120" s="33"/>
      <c r="G120" s="59">
        <v>-15045</v>
      </c>
      <c r="H120" s="24"/>
      <c r="I120" s="31">
        <v>-15045</v>
      </c>
      <c r="J120" s="24"/>
    </row>
    <row r="121" spans="1:10" ht="12.75">
      <c r="A121" s="12"/>
      <c r="B121" s="2"/>
      <c r="C121" s="2"/>
      <c r="E121" s="14"/>
      <c r="F121" s="19"/>
      <c r="G121" s="14">
        <f>SUM(G115:G120)</f>
        <v>123926</v>
      </c>
      <c r="H121" s="14"/>
      <c r="I121" s="14">
        <f>SUM(I115:I120)</f>
        <v>225671</v>
      </c>
      <c r="J121" s="14"/>
    </row>
    <row r="122" spans="1:10" ht="12.75">
      <c r="A122" s="12"/>
      <c r="B122" s="2"/>
      <c r="C122" s="2"/>
      <c r="F122" s="33"/>
      <c r="G122" s="14"/>
      <c r="H122" s="14"/>
      <c r="I122" s="14"/>
      <c r="J122" s="14"/>
    </row>
    <row r="123" spans="1:10" ht="12.75">
      <c r="A123" s="12">
        <v>10</v>
      </c>
      <c r="B123" s="2" t="s">
        <v>92</v>
      </c>
      <c r="C123" s="2"/>
      <c r="F123" s="33"/>
      <c r="G123" s="14">
        <v>4146</v>
      </c>
      <c r="H123" s="24"/>
      <c r="I123" s="24">
        <v>4166</v>
      </c>
      <c r="J123" s="24"/>
    </row>
    <row r="124" spans="1:10" ht="12.75">
      <c r="A124" s="12">
        <v>11</v>
      </c>
      <c r="B124" s="2" t="s">
        <v>93</v>
      </c>
      <c r="C124" s="2"/>
      <c r="F124" s="33"/>
      <c r="G124" s="14">
        <v>4650</v>
      </c>
      <c r="H124" s="58"/>
      <c r="I124" s="24">
        <v>5900</v>
      </c>
      <c r="J124" s="58"/>
    </row>
    <row r="125" spans="1:10" ht="12.75">
      <c r="A125" s="12">
        <v>12</v>
      </c>
      <c r="B125" s="2" t="s">
        <v>94</v>
      </c>
      <c r="C125" s="2"/>
      <c r="F125" s="33"/>
      <c r="G125" s="14">
        <v>3058</v>
      </c>
      <c r="H125" s="58"/>
      <c r="I125" s="24">
        <v>2430</v>
      </c>
      <c r="J125" s="58"/>
    </row>
    <row r="126" spans="1:10" ht="12.75">
      <c r="A126" s="12">
        <v>13</v>
      </c>
      <c r="B126" s="2" t="s">
        <v>95</v>
      </c>
      <c r="C126" s="2"/>
      <c r="F126" s="33"/>
      <c r="G126" s="14">
        <v>882</v>
      </c>
      <c r="H126" s="58"/>
      <c r="I126" s="24">
        <v>908</v>
      </c>
      <c r="J126" s="58"/>
    </row>
    <row r="127" spans="1:10" ht="13.5" thickBot="1">
      <c r="A127" s="12"/>
      <c r="B127" s="2"/>
      <c r="C127" s="2"/>
      <c r="F127" s="19"/>
      <c r="G127" s="38">
        <f>SUM(G121:G126)</f>
        <v>136662</v>
      </c>
      <c r="H127" s="14"/>
      <c r="I127" s="38">
        <f>SUM(I121:I126)</f>
        <v>239075</v>
      </c>
      <c r="J127" s="14"/>
    </row>
    <row r="128" spans="1:10" ht="13.5" thickTop="1">
      <c r="A128" s="12"/>
      <c r="B128" s="2"/>
      <c r="C128" s="2"/>
      <c r="F128" s="33"/>
      <c r="H128" s="14"/>
      <c r="J128" s="14"/>
    </row>
    <row r="129" spans="1:10" ht="13.5" thickBot="1">
      <c r="A129" s="12">
        <v>14</v>
      </c>
      <c r="B129" s="2" t="s">
        <v>96</v>
      </c>
      <c r="C129" s="2"/>
      <c r="F129" s="42"/>
      <c r="G129" s="60">
        <f>ROUND((G121-G92-G91)/(G115),2)</f>
        <v>0.61</v>
      </c>
      <c r="H129" s="14"/>
      <c r="I129" s="60">
        <f>ROUND((I121-I92-I91)/(I115),2)</f>
        <v>1.89</v>
      </c>
      <c r="J129" s="36"/>
    </row>
    <row r="130" spans="1:10" ht="13.5" thickTop="1">
      <c r="A130" s="12"/>
      <c r="B130" s="2"/>
      <c r="C130" s="2"/>
      <c r="F130" s="33"/>
      <c r="G130" s="58"/>
      <c r="H130" s="14"/>
      <c r="I130" s="58"/>
      <c r="J130" s="28"/>
    </row>
    <row r="131" spans="7:9" ht="12.75">
      <c r="G131" s="14"/>
      <c r="H131" s="14"/>
      <c r="I131" s="14"/>
    </row>
    <row r="132" spans="7:9" ht="12.75">
      <c r="G132" s="14"/>
      <c r="H132" s="14"/>
      <c r="I132" s="14"/>
    </row>
    <row r="133" spans="7:9" ht="12.75">
      <c r="G133" s="14"/>
      <c r="H133" s="14"/>
      <c r="I133" s="14"/>
    </row>
    <row r="134" spans="7:9" ht="12.75">
      <c r="G134" s="14"/>
      <c r="H134" s="14"/>
      <c r="I134" s="14"/>
    </row>
    <row r="135" spans="7:9" ht="12.75">
      <c r="G135" s="14"/>
      <c r="H135" s="14"/>
      <c r="I135" s="14"/>
    </row>
    <row r="136" spans="7:9" ht="12.75">
      <c r="G136" s="14"/>
      <c r="H136" s="14"/>
      <c r="I136" s="14"/>
    </row>
    <row r="137" spans="7:9" ht="12.75">
      <c r="G137" s="14"/>
      <c r="H137" s="14"/>
      <c r="I137" s="14"/>
    </row>
    <row r="138" spans="7:9" ht="12.75">
      <c r="G138" s="14"/>
      <c r="H138" s="14"/>
      <c r="I138" s="14"/>
    </row>
    <row r="139" spans="7:9" ht="12.75">
      <c r="G139" s="14"/>
      <c r="H139" s="14"/>
      <c r="I139" s="14"/>
    </row>
    <row r="140" spans="7:9" ht="12.75">
      <c r="G140" s="14"/>
      <c r="H140" s="14"/>
      <c r="I140" s="14"/>
    </row>
    <row r="141" spans="7:9" ht="12.75">
      <c r="G141" s="14"/>
      <c r="H141" s="14"/>
      <c r="I141" s="14"/>
    </row>
    <row r="142" spans="7:9" ht="12.75">
      <c r="G142" s="14"/>
      <c r="H142" s="14"/>
      <c r="I142" s="14"/>
    </row>
    <row r="143" spans="7:9" ht="12.75">
      <c r="G143" s="14"/>
      <c r="H143" s="14"/>
      <c r="I143" s="14"/>
    </row>
    <row r="144" spans="7:9" ht="12.75">
      <c r="G144" s="14"/>
      <c r="H144" s="14"/>
      <c r="I144" s="14"/>
    </row>
    <row r="145" spans="7:9" ht="12.75">
      <c r="G145" s="14"/>
      <c r="H145" s="14"/>
      <c r="I145" s="14"/>
    </row>
    <row r="146" spans="7:9" ht="12.75">
      <c r="G146" s="14"/>
      <c r="H146" s="14"/>
      <c r="I146" s="14"/>
    </row>
    <row r="147" spans="7:9" ht="12.75">
      <c r="G147" s="14"/>
      <c r="H147" s="14"/>
      <c r="I147" s="14"/>
    </row>
    <row r="148" spans="7:9" ht="12.75">
      <c r="G148" s="14"/>
      <c r="H148" s="14"/>
      <c r="I148" s="14"/>
    </row>
    <row r="149" spans="7:9" ht="12.75">
      <c r="G149" s="14"/>
      <c r="H149" s="14"/>
      <c r="I149" s="14"/>
    </row>
    <row r="150" spans="7:9" ht="12.75">
      <c r="G150" s="14"/>
      <c r="H150" s="14"/>
      <c r="I150" s="14"/>
    </row>
    <row r="151" spans="7:9" ht="12.75">
      <c r="G151" s="14"/>
      <c r="H151" s="14"/>
      <c r="I151" s="14"/>
    </row>
    <row r="152" spans="7:9" ht="12.75">
      <c r="G152" s="14"/>
      <c r="H152" s="14"/>
      <c r="I152" s="14"/>
    </row>
    <row r="153" spans="7:9" ht="12.75">
      <c r="G153" s="14"/>
      <c r="H153" s="14"/>
      <c r="I153" s="14"/>
    </row>
    <row r="154" spans="7:9" ht="12.75">
      <c r="G154" s="14"/>
      <c r="H154" s="14"/>
      <c r="I154" s="14"/>
    </row>
    <row r="155" spans="7:9" ht="12.75">
      <c r="G155" s="14"/>
      <c r="H155" s="14"/>
      <c r="I155" s="14"/>
    </row>
    <row r="156" spans="7:9" ht="12.75">
      <c r="G156" s="14"/>
      <c r="H156" s="14"/>
      <c r="I156" s="14"/>
    </row>
    <row r="157" spans="7:9" ht="12.75">
      <c r="G157" s="14"/>
      <c r="H157" s="14"/>
      <c r="I157" s="14"/>
    </row>
    <row r="158" spans="7:9" ht="12.75">
      <c r="G158" s="14"/>
      <c r="H158" s="14"/>
      <c r="I158" s="14"/>
    </row>
    <row r="159" spans="7:9" ht="12.75">
      <c r="G159" s="14"/>
      <c r="H159" s="14"/>
      <c r="I159" s="14"/>
    </row>
    <row r="160" spans="7:9" ht="12.75">
      <c r="G160" s="14"/>
      <c r="H160" s="14"/>
      <c r="I160" s="14"/>
    </row>
    <row r="161" spans="7:9" ht="12.75">
      <c r="G161" s="14"/>
      <c r="H161" s="14"/>
      <c r="I161" s="14"/>
    </row>
    <row r="162" spans="7:9" ht="12.75">
      <c r="G162" s="14"/>
      <c r="H162" s="14"/>
      <c r="I162" s="14"/>
    </row>
    <row r="163" spans="7:9" ht="12.75">
      <c r="G163" s="14"/>
      <c r="H163" s="14"/>
      <c r="I163" s="14"/>
    </row>
    <row r="164" spans="7:9" ht="12.75">
      <c r="G164" s="14"/>
      <c r="H164" s="14"/>
      <c r="I164" s="14"/>
    </row>
    <row r="165" spans="7:9" ht="12.75">
      <c r="G165" s="14"/>
      <c r="H165" s="14"/>
      <c r="I165" s="14"/>
    </row>
    <row r="166" spans="7:9" ht="12.75">
      <c r="G166" s="14"/>
      <c r="H166" s="14"/>
      <c r="I166" s="14"/>
    </row>
    <row r="167" spans="7:9" ht="12.75">
      <c r="G167" s="14"/>
      <c r="H167" s="14"/>
      <c r="I167" s="14"/>
    </row>
    <row r="168" spans="7:9" ht="12.75">
      <c r="G168" s="14"/>
      <c r="H168" s="14"/>
      <c r="I168" s="14"/>
    </row>
    <row r="169" spans="7:9" ht="12.75">
      <c r="G169" s="14"/>
      <c r="H169" s="14"/>
      <c r="I169" s="14"/>
    </row>
    <row r="170" spans="7:9" ht="12.75">
      <c r="G170" s="14"/>
      <c r="H170" s="14"/>
      <c r="I170" s="14"/>
    </row>
    <row r="171" spans="7:9" ht="12.75">
      <c r="G171" s="14"/>
      <c r="H171" s="14"/>
      <c r="I171" s="14"/>
    </row>
    <row r="172" spans="7:9" ht="12.75">
      <c r="G172" s="14"/>
      <c r="H172" s="14"/>
      <c r="I172" s="14"/>
    </row>
    <row r="173" spans="7:9" ht="12.75">
      <c r="G173" s="14"/>
      <c r="H173" s="14"/>
      <c r="I173" s="14"/>
    </row>
    <row r="174" spans="7:9" ht="12.75">
      <c r="G174" s="14"/>
      <c r="H174" s="14"/>
      <c r="I174" s="14"/>
    </row>
    <row r="175" spans="7:9" ht="12.75">
      <c r="G175" s="14"/>
      <c r="H175" s="14"/>
      <c r="I175" s="14"/>
    </row>
    <row r="176" spans="7:9" ht="12.75">
      <c r="G176" s="14"/>
      <c r="H176" s="14"/>
      <c r="I176" s="14"/>
    </row>
    <row r="177" spans="7:9" ht="12.75">
      <c r="G177" s="14"/>
      <c r="H177" s="14"/>
      <c r="I177" s="14"/>
    </row>
    <row r="178" spans="7:9" ht="12.75">
      <c r="G178" s="14"/>
      <c r="H178" s="14"/>
      <c r="I178" s="14"/>
    </row>
    <row r="179" spans="7:9" ht="12.75">
      <c r="G179" s="14"/>
      <c r="H179" s="14"/>
      <c r="I179" s="14"/>
    </row>
    <row r="180" spans="7:9" ht="12.75">
      <c r="G180" s="14"/>
      <c r="H180" s="14"/>
      <c r="I180" s="14"/>
    </row>
    <row r="181" spans="7:9" ht="12.75">
      <c r="G181" s="14"/>
      <c r="H181" s="14"/>
      <c r="I181" s="14"/>
    </row>
    <row r="182" spans="7:9" ht="12.75">
      <c r="G182" s="14"/>
      <c r="H182" s="14"/>
      <c r="I182" s="14"/>
    </row>
    <row r="183" spans="7:9" ht="12.75">
      <c r="G183" s="14"/>
      <c r="H183" s="14"/>
      <c r="I183" s="14"/>
    </row>
    <row r="184" spans="7:9" ht="12.75">
      <c r="G184" s="14"/>
      <c r="H184" s="14"/>
      <c r="I184" s="14"/>
    </row>
    <row r="185" spans="7:9" ht="12.75">
      <c r="G185" s="14"/>
      <c r="H185" s="14"/>
      <c r="I185" s="14"/>
    </row>
    <row r="186" spans="7:9" ht="12.75">
      <c r="G186" s="14"/>
      <c r="H186" s="14"/>
      <c r="I186" s="14"/>
    </row>
    <row r="187" spans="7:9" ht="12.75">
      <c r="G187" s="14"/>
      <c r="H187" s="14"/>
      <c r="I187" s="14"/>
    </row>
    <row r="188" spans="7:9" ht="12.75">
      <c r="G188" s="14"/>
      <c r="H188" s="14"/>
      <c r="I188" s="14"/>
    </row>
    <row r="189" spans="7:9" ht="12.75">
      <c r="G189" s="14"/>
      <c r="H189" s="14"/>
      <c r="I189" s="14"/>
    </row>
    <row r="190" spans="7:9" ht="12.75">
      <c r="G190" s="14"/>
      <c r="H190" s="14"/>
      <c r="I190" s="14"/>
    </row>
    <row r="191" spans="7:9" ht="12.75">
      <c r="G191" s="14"/>
      <c r="H191" s="14"/>
      <c r="I191" s="14"/>
    </row>
    <row r="192" spans="7:9" ht="12.75">
      <c r="G192" s="14"/>
      <c r="H192" s="14"/>
      <c r="I192" s="14"/>
    </row>
    <row r="193" spans="7:9" ht="12.75">
      <c r="G193" s="14"/>
      <c r="H193" s="14"/>
      <c r="I193" s="14"/>
    </row>
    <row r="194" spans="7:9" ht="12.75">
      <c r="G194" s="14"/>
      <c r="H194" s="14"/>
      <c r="I194" s="14"/>
    </row>
    <row r="195" spans="7:9" ht="12.75">
      <c r="G195" s="14"/>
      <c r="H195" s="14"/>
      <c r="I195" s="14"/>
    </row>
    <row r="196" spans="7:9" ht="12.75">
      <c r="G196" s="14"/>
      <c r="H196" s="14"/>
      <c r="I196" s="14"/>
    </row>
    <row r="197" spans="7:9" ht="12.75">
      <c r="G197" s="14"/>
      <c r="H197" s="14"/>
      <c r="I197" s="14"/>
    </row>
    <row r="198" spans="7:9" ht="12.75">
      <c r="G198" s="14"/>
      <c r="H198" s="14"/>
      <c r="I198" s="14"/>
    </row>
    <row r="199" spans="7:9" ht="12.75">
      <c r="G199" s="14"/>
      <c r="H199" s="14"/>
      <c r="I199" s="14"/>
    </row>
    <row r="200" spans="7:9" ht="12.75">
      <c r="G200" s="14"/>
      <c r="H200" s="14"/>
      <c r="I200" s="14"/>
    </row>
    <row r="201" spans="7:9" ht="12.75">
      <c r="G201" s="14"/>
      <c r="H201" s="14"/>
      <c r="I201" s="14"/>
    </row>
    <row r="202" spans="7:9" ht="12.75">
      <c r="G202" s="14"/>
      <c r="H202" s="14"/>
      <c r="I202" s="14"/>
    </row>
    <row r="203" spans="7:9" ht="12.75">
      <c r="G203" s="14"/>
      <c r="H203" s="14"/>
      <c r="I203" s="14"/>
    </row>
    <row r="204" spans="7:9" ht="12.75">
      <c r="G204" s="14"/>
      <c r="H204" s="14"/>
      <c r="I204" s="14"/>
    </row>
    <row r="205" spans="7:9" ht="12.75">
      <c r="G205" s="14"/>
      <c r="H205" s="14"/>
      <c r="I205" s="14"/>
    </row>
    <row r="206" spans="7:9" ht="12.75">
      <c r="G206" s="14"/>
      <c r="H206" s="14"/>
      <c r="I206" s="14"/>
    </row>
    <row r="207" spans="7:9" ht="12.75">
      <c r="G207" s="14"/>
      <c r="H207" s="14"/>
      <c r="I207" s="14"/>
    </row>
    <row r="208" spans="7:9" ht="12.75">
      <c r="G208" s="14"/>
      <c r="H208" s="14"/>
      <c r="I208" s="14"/>
    </row>
    <row r="209" spans="7:9" ht="12.75">
      <c r="G209" s="14"/>
      <c r="H209" s="14"/>
      <c r="I209" s="14"/>
    </row>
    <row r="210" spans="7:9" ht="12.75">
      <c r="G210" s="14"/>
      <c r="H210" s="14"/>
      <c r="I210" s="14"/>
    </row>
    <row r="211" spans="7:9" ht="12.75">
      <c r="G211" s="14"/>
      <c r="H211" s="14"/>
      <c r="I211" s="14"/>
    </row>
    <row r="212" spans="7:9" ht="12.75">
      <c r="G212" s="14"/>
      <c r="H212" s="14"/>
      <c r="I212" s="14"/>
    </row>
    <row r="213" spans="7:9" ht="12.75">
      <c r="G213" s="14"/>
      <c r="H213" s="14"/>
      <c r="I213" s="14"/>
    </row>
    <row r="214" spans="7:9" ht="12.75">
      <c r="G214" s="14"/>
      <c r="H214" s="14"/>
      <c r="I214" s="14"/>
    </row>
    <row r="215" spans="7:9" ht="12.75">
      <c r="G215" s="14"/>
      <c r="H215" s="14"/>
      <c r="I215" s="14"/>
    </row>
    <row r="216" spans="7:9" ht="12.75">
      <c r="G216" s="14"/>
      <c r="H216" s="14"/>
      <c r="I216" s="14"/>
    </row>
    <row r="217" spans="7:9" ht="12.75">
      <c r="G217" s="14"/>
      <c r="H217" s="14"/>
      <c r="I217" s="14"/>
    </row>
    <row r="218" spans="7:9" ht="12.75">
      <c r="G218" s="14"/>
      <c r="H218" s="14"/>
      <c r="I218" s="14"/>
    </row>
    <row r="219" spans="7:9" ht="12.75">
      <c r="G219" s="14"/>
      <c r="H219" s="14"/>
      <c r="I219" s="14"/>
    </row>
    <row r="220" spans="7:9" ht="12.75">
      <c r="G220" s="14"/>
      <c r="H220" s="14"/>
      <c r="I220" s="14"/>
    </row>
    <row r="221" spans="7:9" ht="12.75">
      <c r="G221" s="14"/>
      <c r="H221" s="14"/>
      <c r="I221" s="14"/>
    </row>
    <row r="222" spans="7:9" ht="12.75">
      <c r="G222" s="14"/>
      <c r="H222" s="14"/>
      <c r="I222" s="14"/>
    </row>
    <row r="223" spans="7:9" ht="12.75">
      <c r="G223" s="14"/>
      <c r="H223" s="14"/>
      <c r="I223" s="14"/>
    </row>
    <row r="224" spans="7:9" ht="12.75">
      <c r="G224" s="14"/>
      <c r="H224" s="14"/>
      <c r="I224" s="14"/>
    </row>
    <row r="225" spans="7:9" ht="12.75">
      <c r="G225" s="14"/>
      <c r="H225" s="14"/>
      <c r="I225" s="14"/>
    </row>
    <row r="226" spans="7:9" ht="12.75">
      <c r="G226" s="14"/>
      <c r="H226" s="14"/>
      <c r="I226" s="14"/>
    </row>
    <row r="227" spans="7:9" ht="12.75">
      <c r="G227" s="14"/>
      <c r="H227" s="14"/>
      <c r="I227" s="14"/>
    </row>
    <row r="228" spans="7:9" ht="12.75">
      <c r="G228" s="14"/>
      <c r="H228" s="14"/>
      <c r="I228" s="14"/>
    </row>
    <row r="229" spans="7:9" ht="12.75">
      <c r="G229" s="14"/>
      <c r="H229" s="14"/>
      <c r="I229" s="14"/>
    </row>
    <row r="230" spans="7:9" ht="12.75">
      <c r="G230" s="14"/>
      <c r="H230" s="14"/>
      <c r="I230" s="14"/>
    </row>
    <row r="231" spans="7:9" ht="12.75">
      <c r="G231" s="14"/>
      <c r="H231" s="14"/>
      <c r="I231" s="14"/>
    </row>
    <row r="232" spans="7:9" ht="12.75">
      <c r="G232" s="14"/>
      <c r="H232" s="14"/>
      <c r="I232" s="14"/>
    </row>
    <row r="233" spans="7:9" ht="12.75">
      <c r="G233" s="14"/>
      <c r="H233" s="14"/>
      <c r="I233" s="14"/>
    </row>
    <row r="234" spans="7:9" ht="12.75">
      <c r="G234" s="14"/>
      <c r="H234" s="14"/>
      <c r="I234" s="14"/>
    </row>
    <row r="235" spans="7:9" ht="12.75">
      <c r="G235" s="14"/>
      <c r="H235" s="14"/>
      <c r="I235" s="14"/>
    </row>
    <row r="236" spans="7:9" ht="12.75">
      <c r="G236" s="14"/>
      <c r="H236" s="14"/>
      <c r="I236" s="14"/>
    </row>
    <row r="237" spans="7:9" ht="12.75">
      <c r="G237" s="14"/>
      <c r="H237" s="14"/>
      <c r="I237" s="14"/>
    </row>
    <row r="238" spans="7:9" ht="12.75">
      <c r="G238" s="14"/>
      <c r="H238" s="14"/>
      <c r="I238" s="14"/>
    </row>
    <row r="239" spans="7:9" ht="12.75">
      <c r="G239" s="14"/>
      <c r="H239" s="14"/>
      <c r="I239" s="14"/>
    </row>
    <row r="240" spans="7:9" ht="12.75">
      <c r="G240" s="14"/>
      <c r="H240" s="14"/>
      <c r="I240" s="14"/>
    </row>
    <row r="241" spans="7:9" ht="12.75">
      <c r="G241" s="14"/>
      <c r="H241" s="14"/>
      <c r="I241" s="14"/>
    </row>
    <row r="242" spans="7:9" ht="12.75">
      <c r="G242" s="14"/>
      <c r="H242" s="14"/>
      <c r="I242" s="14"/>
    </row>
    <row r="243" spans="7:9" ht="12.75">
      <c r="G243" s="14"/>
      <c r="H243" s="14"/>
      <c r="I243" s="14"/>
    </row>
    <row r="244" spans="7:9" ht="12.75">
      <c r="G244" s="14"/>
      <c r="H244" s="14"/>
      <c r="I244" s="14"/>
    </row>
    <row r="245" spans="7:9" ht="12.75">
      <c r="G245" s="14"/>
      <c r="H245" s="14"/>
      <c r="I245" s="14"/>
    </row>
    <row r="246" spans="7:9" ht="12.75">
      <c r="G246" s="14"/>
      <c r="H246" s="14"/>
      <c r="I246" s="14"/>
    </row>
    <row r="247" spans="7:9" ht="12.75">
      <c r="G247" s="14"/>
      <c r="H247" s="14"/>
      <c r="I247" s="14"/>
    </row>
    <row r="248" spans="7:9" ht="12.75">
      <c r="G248" s="14"/>
      <c r="H248" s="14"/>
      <c r="I248" s="14"/>
    </row>
    <row r="249" spans="7:9" ht="12.75">
      <c r="G249" s="14"/>
      <c r="H249" s="14"/>
      <c r="I249" s="14"/>
    </row>
    <row r="250" spans="7:9" ht="12.75">
      <c r="G250" s="14"/>
      <c r="H250" s="14"/>
      <c r="I250" s="14"/>
    </row>
    <row r="251" spans="7:9" ht="12.75">
      <c r="G251" s="14"/>
      <c r="H251" s="14"/>
      <c r="I251" s="14"/>
    </row>
    <row r="252" spans="7:9" ht="12.75">
      <c r="G252" s="14"/>
      <c r="H252" s="14"/>
      <c r="I252" s="14"/>
    </row>
    <row r="253" spans="7:9" ht="12.75">
      <c r="G253" s="14"/>
      <c r="H253" s="14"/>
      <c r="I253" s="14"/>
    </row>
    <row r="254" spans="7:9" ht="12.75">
      <c r="G254" s="14"/>
      <c r="H254" s="14"/>
      <c r="I254" s="14"/>
    </row>
    <row r="255" spans="7:9" ht="12.75">
      <c r="G255" s="14"/>
      <c r="H255" s="14"/>
      <c r="I255" s="14"/>
    </row>
    <row r="256" spans="7:9" ht="12.75">
      <c r="G256" s="14"/>
      <c r="H256" s="14"/>
      <c r="I256" s="14"/>
    </row>
    <row r="257" spans="7:9" ht="12.75">
      <c r="G257" s="14"/>
      <c r="H257" s="14"/>
      <c r="I257" s="14"/>
    </row>
    <row r="258" spans="7:9" ht="12.75">
      <c r="G258" s="14"/>
      <c r="H258" s="14"/>
      <c r="I258" s="14"/>
    </row>
    <row r="259" spans="7:9" ht="12.75">
      <c r="G259" s="14"/>
      <c r="H259" s="14"/>
      <c r="I259" s="14"/>
    </row>
    <row r="260" spans="7:9" ht="12.75">
      <c r="G260" s="14"/>
      <c r="H260" s="14"/>
      <c r="I260" s="14"/>
    </row>
    <row r="261" spans="7:9" ht="12.75">
      <c r="G261" s="14"/>
      <c r="H261" s="14"/>
      <c r="I261" s="14"/>
    </row>
    <row r="262" spans="7:9" ht="12.75">
      <c r="G262" s="14"/>
      <c r="H262" s="14"/>
      <c r="I262" s="14"/>
    </row>
    <row r="263" spans="7:9" ht="12.75">
      <c r="G263" s="14"/>
      <c r="H263" s="14"/>
      <c r="I263" s="14"/>
    </row>
    <row r="264" spans="7:9" ht="12.75">
      <c r="G264" s="14"/>
      <c r="H264" s="14"/>
      <c r="I264" s="14"/>
    </row>
    <row r="265" spans="7:9" ht="12.75">
      <c r="G265" s="14"/>
      <c r="H265" s="14"/>
      <c r="I265" s="14"/>
    </row>
    <row r="266" spans="7:9" ht="12.75">
      <c r="G266" s="14"/>
      <c r="H266" s="14"/>
      <c r="I266" s="14"/>
    </row>
    <row r="267" spans="7:9" ht="12.75">
      <c r="G267" s="14"/>
      <c r="H267" s="14"/>
      <c r="I267" s="14"/>
    </row>
    <row r="268" spans="7:9" ht="12.75">
      <c r="G268" s="14"/>
      <c r="H268" s="14"/>
      <c r="I268" s="14"/>
    </row>
    <row r="269" spans="7:9" ht="12.75">
      <c r="G269" s="14"/>
      <c r="H269" s="14"/>
      <c r="I269" s="14"/>
    </row>
    <row r="270" spans="7:9" ht="12.75">
      <c r="G270" s="14"/>
      <c r="H270" s="14"/>
      <c r="I270" s="14"/>
    </row>
    <row r="271" spans="7:9" ht="12.75">
      <c r="G271" s="14"/>
      <c r="H271" s="14"/>
      <c r="I271" s="14"/>
    </row>
    <row r="272" spans="7:9" ht="12.75">
      <c r="G272" s="14"/>
      <c r="H272" s="14"/>
      <c r="I272" s="14"/>
    </row>
    <row r="273" spans="7:9" ht="12.75">
      <c r="G273" s="14"/>
      <c r="H273" s="14"/>
      <c r="I273" s="14"/>
    </row>
    <row r="274" spans="7:9" ht="12.75">
      <c r="G274" s="14"/>
      <c r="H274" s="14"/>
      <c r="I274" s="14"/>
    </row>
    <row r="275" spans="7:9" ht="12.75">
      <c r="G275" s="14"/>
      <c r="H275" s="14"/>
      <c r="I275" s="14"/>
    </row>
    <row r="276" spans="7:9" ht="12.75">
      <c r="G276" s="14"/>
      <c r="H276" s="14"/>
      <c r="I276" s="14"/>
    </row>
    <row r="277" spans="7:9" ht="12.75">
      <c r="G277" s="14"/>
      <c r="H277" s="14"/>
      <c r="I277" s="14"/>
    </row>
    <row r="278" spans="7:9" ht="12.75">
      <c r="G278" s="14"/>
      <c r="H278" s="14"/>
      <c r="I278" s="14"/>
    </row>
    <row r="279" spans="7:9" ht="12.75">
      <c r="G279" s="14"/>
      <c r="H279" s="14"/>
      <c r="I279" s="14"/>
    </row>
    <row r="280" spans="7:9" ht="12.75">
      <c r="G280" s="14"/>
      <c r="H280" s="14"/>
      <c r="I280" s="14"/>
    </row>
    <row r="281" spans="7:9" ht="12.75">
      <c r="G281" s="14"/>
      <c r="H281" s="14"/>
      <c r="I281" s="14"/>
    </row>
    <row r="282" spans="7:9" ht="12.75">
      <c r="G282" s="14"/>
      <c r="H282" s="14"/>
      <c r="I282" s="14"/>
    </row>
    <row r="283" spans="7:9" ht="12.75">
      <c r="G283" s="14"/>
      <c r="H283" s="14"/>
      <c r="I283" s="14"/>
    </row>
    <row r="284" spans="7:9" ht="12.75">
      <c r="G284" s="14"/>
      <c r="H284" s="14"/>
      <c r="I284" s="14"/>
    </row>
    <row r="285" spans="7:9" ht="12.75">
      <c r="G285" s="14"/>
      <c r="H285" s="14"/>
      <c r="I285" s="14"/>
    </row>
    <row r="286" spans="7:9" ht="12.75">
      <c r="G286" s="14"/>
      <c r="H286" s="14"/>
      <c r="I286" s="14"/>
    </row>
    <row r="287" spans="7:9" ht="12.75">
      <c r="G287" s="14"/>
      <c r="H287" s="14"/>
      <c r="I287" s="14"/>
    </row>
    <row r="288" spans="7:9" ht="12.75">
      <c r="G288" s="14"/>
      <c r="H288" s="14"/>
      <c r="I288" s="14"/>
    </row>
    <row r="289" spans="7:9" ht="12.75">
      <c r="G289" s="14"/>
      <c r="H289" s="14"/>
      <c r="I289" s="14"/>
    </row>
    <row r="290" spans="7:9" ht="12.75">
      <c r="G290" s="14"/>
      <c r="H290" s="14"/>
      <c r="I290" s="14"/>
    </row>
    <row r="291" spans="7:9" ht="12.75">
      <c r="G291" s="14"/>
      <c r="H291" s="14"/>
      <c r="I291" s="14"/>
    </row>
    <row r="292" spans="7:9" ht="12.75">
      <c r="G292" s="14"/>
      <c r="H292" s="14"/>
      <c r="I292" s="14"/>
    </row>
    <row r="293" spans="7:9" ht="12.75">
      <c r="G293" s="14"/>
      <c r="H293" s="14"/>
      <c r="I293" s="14"/>
    </row>
    <row r="294" spans="7:9" ht="12.75">
      <c r="G294" s="14"/>
      <c r="H294" s="14"/>
      <c r="I294" s="14"/>
    </row>
    <row r="295" spans="7:9" ht="12.75">
      <c r="G295" s="14"/>
      <c r="H295" s="14"/>
      <c r="I295" s="14"/>
    </row>
    <row r="296" spans="7:9" ht="12.75">
      <c r="G296" s="14"/>
      <c r="H296" s="14"/>
      <c r="I296" s="14"/>
    </row>
    <row r="297" spans="7:9" ht="12.75">
      <c r="G297" s="14"/>
      <c r="H297" s="14"/>
      <c r="I297" s="14"/>
    </row>
    <row r="298" spans="7:9" ht="12.75">
      <c r="G298" s="14"/>
      <c r="H298" s="14"/>
      <c r="I298" s="14"/>
    </row>
    <row r="299" spans="7:9" ht="12.75">
      <c r="G299" s="14"/>
      <c r="H299" s="14"/>
      <c r="I299" s="14"/>
    </row>
    <row r="300" spans="7:9" ht="12.75">
      <c r="G300" s="14"/>
      <c r="H300" s="14"/>
      <c r="I300" s="14"/>
    </row>
    <row r="301" spans="7:9" ht="12.75">
      <c r="G301" s="14"/>
      <c r="H301" s="14"/>
      <c r="I301" s="14"/>
    </row>
    <row r="302" spans="7:9" ht="12.75">
      <c r="G302" s="14"/>
      <c r="H302" s="14"/>
      <c r="I302" s="14"/>
    </row>
    <row r="303" spans="7:9" ht="12.75">
      <c r="G303" s="14"/>
      <c r="H303" s="14"/>
      <c r="I303" s="14"/>
    </row>
    <row r="304" spans="7:9" ht="12.75">
      <c r="G304" s="14"/>
      <c r="H304" s="14"/>
      <c r="I304" s="14"/>
    </row>
    <row r="305" spans="7:9" ht="12.75">
      <c r="G305" s="14"/>
      <c r="H305" s="14"/>
      <c r="I305" s="14"/>
    </row>
    <row r="306" spans="7:9" ht="12.75">
      <c r="G306" s="14"/>
      <c r="H306" s="14"/>
      <c r="I306" s="14"/>
    </row>
    <row r="307" spans="7:9" ht="12.75">
      <c r="G307" s="14"/>
      <c r="H307" s="14"/>
      <c r="I307" s="14"/>
    </row>
    <row r="308" spans="7:9" ht="12.75">
      <c r="G308" s="14"/>
      <c r="H308" s="14"/>
      <c r="I308" s="14"/>
    </row>
    <row r="309" spans="7:9" ht="12.75">
      <c r="G309" s="14"/>
      <c r="H309" s="14"/>
      <c r="I309" s="14"/>
    </row>
    <row r="310" spans="7:9" ht="12.75">
      <c r="G310" s="14"/>
      <c r="H310" s="14"/>
      <c r="I310" s="14"/>
    </row>
    <row r="311" spans="7:9" ht="12.75">
      <c r="G311" s="14"/>
      <c r="H311" s="14"/>
      <c r="I311" s="14"/>
    </row>
    <row r="312" spans="7:9" ht="12.75">
      <c r="G312" s="14"/>
      <c r="H312" s="14"/>
      <c r="I312" s="14"/>
    </row>
    <row r="313" spans="7:9" ht="12.75">
      <c r="G313" s="14"/>
      <c r="H313" s="14"/>
      <c r="I313" s="14"/>
    </row>
    <row r="314" spans="7:9" ht="12.75">
      <c r="G314" s="14"/>
      <c r="H314" s="14"/>
      <c r="I314" s="14"/>
    </row>
    <row r="315" spans="7:9" ht="12.75">
      <c r="G315" s="14"/>
      <c r="H315" s="14"/>
      <c r="I315" s="14"/>
    </row>
    <row r="316" spans="7:9" ht="12.75">
      <c r="G316" s="14"/>
      <c r="H316" s="14"/>
      <c r="I316" s="14"/>
    </row>
    <row r="317" spans="7:9" ht="12.75">
      <c r="G317" s="14"/>
      <c r="H317" s="14"/>
      <c r="I317" s="14"/>
    </row>
    <row r="318" spans="7:9" ht="12.75">
      <c r="G318" s="14"/>
      <c r="H318" s="14"/>
      <c r="I318" s="14"/>
    </row>
    <row r="319" spans="7:9" ht="12.75">
      <c r="G319" s="14"/>
      <c r="H319" s="14"/>
      <c r="I319" s="14"/>
    </row>
    <row r="320" spans="7:9" ht="12.75">
      <c r="G320" s="14"/>
      <c r="H320" s="14"/>
      <c r="I320" s="14"/>
    </row>
    <row r="321" spans="7:9" ht="12.75">
      <c r="G321" s="14"/>
      <c r="H321" s="14"/>
      <c r="I321" s="14"/>
    </row>
    <row r="322" spans="7:9" ht="12.75">
      <c r="G322" s="14"/>
      <c r="H322" s="14"/>
      <c r="I322" s="14"/>
    </row>
    <row r="323" spans="7:9" ht="12.75">
      <c r="G323" s="14"/>
      <c r="H323" s="14"/>
      <c r="I323" s="14"/>
    </row>
    <row r="324" spans="7:9" ht="12.75">
      <c r="G324" s="14"/>
      <c r="H324" s="14"/>
      <c r="I324" s="14"/>
    </row>
    <row r="325" spans="7:9" ht="12.75">
      <c r="G325" s="14"/>
      <c r="H325" s="14"/>
      <c r="I325" s="14"/>
    </row>
    <row r="326" spans="7:9" ht="12.75">
      <c r="G326" s="14"/>
      <c r="H326" s="14"/>
      <c r="I326" s="14"/>
    </row>
    <row r="327" spans="7:9" ht="12.75">
      <c r="G327" s="14"/>
      <c r="H327" s="14"/>
      <c r="I327" s="14"/>
    </row>
    <row r="328" spans="7:9" ht="12.75">
      <c r="G328" s="14"/>
      <c r="H328" s="14"/>
      <c r="I328" s="14"/>
    </row>
    <row r="329" spans="7:9" ht="12.75">
      <c r="G329" s="14"/>
      <c r="H329" s="14"/>
      <c r="I329" s="14"/>
    </row>
    <row r="330" spans="7:9" ht="12.75">
      <c r="G330" s="14"/>
      <c r="H330" s="14"/>
      <c r="I330" s="14"/>
    </row>
    <row r="331" spans="7:9" ht="12.75">
      <c r="G331" s="14"/>
      <c r="H331" s="14"/>
      <c r="I331" s="14"/>
    </row>
    <row r="332" spans="7:9" ht="12.75">
      <c r="G332" s="14"/>
      <c r="H332" s="14"/>
      <c r="I332" s="14"/>
    </row>
    <row r="333" spans="7:9" ht="12.75">
      <c r="G333" s="14"/>
      <c r="H333" s="14"/>
      <c r="I333" s="14"/>
    </row>
    <row r="334" spans="7:9" ht="12.75">
      <c r="G334" s="14"/>
      <c r="H334" s="14"/>
      <c r="I334" s="14"/>
    </row>
    <row r="335" spans="7:9" ht="12.75">
      <c r="G335" s="14"/>
      <c r="H335" s="14"/>
      <c r="I335" s="14"/>
    </row>
    <row r="336" spans="7:9" ht="12.75">
      <c r="G336" s="14"/>
      <c r="H336" s="14"/>
      <c r="I336" s="14"/>
    </row>
    <row r="337" spans="7:9" ht="12.75">
      <c r="G337" s="14"/>
      <c r="H337" s="14"/>
      <c r="I337" s="14"/>
    </row>
    <row r="338" spans="7:9" ht="12.75">
      <c r="G338" s="14"/>
      <c r="H338" s="14"/>
      <c r="I338" s="14"/>
    </row>
    <row r="339" spans="7:9" ht="12.75">
      <c r="G339" s="14"/>
      <c r="H339" s="14"/>
      <c r="I339" s="14"/>
    </row>
    <row r="340" spans="7:9" ht="12.75">
      <c r="G340" s="14"/>
      <c r="H340" s="14"/>
      <c r="I340" s="14"/>
    </row>
    <row r="341" spans="7:9" ht="12.75">
      <c r="G341" s="14"/>
      <c r="H341" s="14"/>
      <c r="I341" s="14"/>
    </row>
    <row r="342" spans="7:9" ht="12.75">
      <c r="G342" s="14"/>
      <c r="H342" s="14"/>
      <c r="I342" s="14"/>
    </row>
    <row r="343" spans="7:9" ht="12.75">
      <c r="G343" s="14"/>
      <c r="H343" s="14"/>
      <c r="I343" s="14"/>
    </row>
    <row r="344" spans="7:9" ht="12.75">
      <c r="G344" s="14"/>
      <c r="H344" s="14"/>
      <c r="I344" s="14"/>
    </row>
    <row r="345" spans="7:9" ht="12.75">
      <c r="G345" s="14"/>
      <c r="H345" s="14"/>
      <c r="I345" s="14"/>
    </row>
    <row r="346" spans="7:9" ht="12.75">
      <c r="G346" s="14"/>
      <c r="H346" s="14"/>
      <c r="I346" s="14"/>
    </row>
    <row r="347" spans="7:9" ht="12.75">
      <c r="G347" s="14"/>
      <c r="H347" s="14"/>
      <c r="I347" s="14"/>
    </row>
    <row r="348" spans="7:9" ht="12.75">
      <c r="G348" s="14"/>
      <c r="H348" s="14"/>
      <c r="I348" s="14"/>
    </row>
    <row r="349" spans="7:9" ht="12.75">
      <c r="G349" s="14"/>
      <c r="H349" s="14"/>
      <c r="I349" s="14"/>
    </row>
    <row r="350" spans="7:9" ht="12.75">
      <c r="G350" s="14"/>
      <c r="H350" s="14"/>
      <c r="I350" s="14"/>
    </row>
    <row r="351" spans="7:9" ht="12.75">
      <c r="G351" s="14"/>
      <c r="H351" s="14"/>
      <c r="I351" s="14"/>
    </row>
    <row r="352" spans="7:9" ht="12.75">
      <c r="G352" s="14"/>
      <c r="H352" s="14"/>
      <c r="I352" s="14"/>
    </row>
    <row r="353" spans="7:9" ht="12.75">
      <c r="G353" s="14"/>
      <c r="H353" s="14"/>
      <c r="I353" s="14"/>
    </row>
    <row r="354" spans="7:9" ht="12.75">
      <c r="G354" s="14"/>
      <c r="H354" s="14"/>
      <c r="I354" s="14"/>
    </row>
    <row r="355" spans="7:9" ht="12.75">
      <c r="G355" s="14"/>
      <c r="H355" s="14"/>
      <c r="I355" s="14"/>
    </row>
    <row r="356" spans="7:9" ht="12.75">
      <c r="G356" s="14"/>
      <c r="H356" s="14"/>
      <c r="I356" s="14"/>
    </row>
    <row r="357" spans="7:9" ht="12.75">
      <c r="G357" s="14"/>
      <c r="H357" s="14"/>
      <c r="I357" s="14"/>
    </row>
    <row r="358" spans="7:9" ht="12.75">
      <c r="G358" s="14"/>
      <c r="H358" s="14"/>
      <c r="I358" s="14"/>
    </row>
    <row r="359" spans="7:9" ht="12.75">
      <c r="G359" s="14"/>
      <c r="H359" s="14"/>
      <c r="I359" s="14"/>
    </row>
    <row r="360" spans="7:9" ht="12.75">
      <c r="G360" s="14"/>
      <c r="H360" s="14"/>
      <c r="I360" s="14"/>
    </row>
    <row r="361" spans="7:9" ht="12.75">
      <c r="G361" s="14"/>
      <c r="H361" s="14"/>
      <c r="I361" s="14"/>
    </row>
    <row r="362" spans="7:9" ht="12.75">
      <c r="G362" s="14"/>
      <c r="H362" s="14"/>
      <c r="I362" s="14"/>
    </row>
    <row r="363" spans="7:9" ht="12.75">
      <c r="G363" s="14"/>
      <c r="H363" s="14"/>
      <c r="I363" s="14"/>
    </row>
    <row r="364" spans="7:9" ht="12.75">
      <c r="G364" s="14"/>
      <c r="H364" s="14"/>
      <c r="I364" s="14"/>
    </row>
    <row r="365" spans="7:9" ht="12.75">
      <c r="G365" s="14"/>
      <c r="H365" s="14"/>
      <c r="I365" s="14"/>
    </row>
    <row r="366" spans="7:9" ht="12.75">
      <c r="G366" s="14"/>
      <c r="H366" s="14"/>
      <c r="I366" s="14"/>
    </row>
    <row r="367" spans="7:9" ht="12.75">
      <c r="G367" s="14"/>
      <c r="H367" s="14"/>
      <c r="I367" s="14"/>
    </row>
    <row r="368" spans="7:9" ht="12.75">
      <c r="G368" s="14"/>
      <c r="H368" s="14"/>
      <c r="I368" s="14"/>
    </row>
    <row r="369" spans="7:9" ht="12.75">
      <c r="G369" s="14"/>
      <c r="H369" s="14"/>
      <c r="I369" s="14"/>
    </row>
    <row r="370" spans="7:9" ht="12.75">
      <c r="G370" s="14"/>
      <c r="H370" s="14"/>
      <c r="I370" s="14"/>
    </row>
    <row r="371" spans="7:9" ht="12.75">
      <c r="G371" s="14"/>
      <c r="H371" s="14"/>
      <c r="I371" s="14"/>
    </row>
    <row r="372" spans="7:9" ht="12.75">
      <c r="G372" s="14"/>
      <c r="H372" s="14"/>
      <c r="I372" s="14"/>
    </row>
    <row r="373" spans="7:9" ht="12.75">
      <c r="G373" s="14"/>
      <c r="H373" s="14"/>
      <c r="I373" s="14"/>
    </row>
    <row r="374" spans="7:9" ht="12.75">
      <c r="G374" s="14"/>
      <c r="H374" s="14"/>
      <c r="I374" s="14"/>
    </row>
    <row r="375" spans="7:9" ht="12.75">
      <c r="G375" s="14"/>
      <c r="H375" s="14"/>
      <c r="I375" s="14"/>
    </row>
    <row r="376" spans="7:9" ht="12.75">
      <c r="G376" s="14"/>
      <c r="H376" s="14"/>
      <c r="I376" s="14"/>
    </row>
    <row r="377" spans="7:9" ht="12.75">
      <c r="G377" s="14"/>
      <c r="H377" s="14"/>
      <c r="I377" s="14"/>
    </row>
    <row r="378" spans="7:9" ht="12.75">
      <c r="G378" s="14"/>
      <c r="H378" s="14"/>
      <c r="I378" s="14"/>
    </row>
    <row r="379" spans="7:9" ht="12.75">
      <c r="G379" s="14"/>
      <c r="H379" s="14"/>
      <c r="I379" s="14"/>
    </row>
    <row r="380" spans="7:9" ht="12.75">
      <c r="G380" s="14"/>
      <c r="H380" s="14"/>
      <c r="I380" s="14"/>
    </row>
    <row r="381" spans="7:9" ht="12.75">
      <c r="G381" s="14"/>
      <c r="H381" s="14"/>
      <c r="I381" s="14"/>
    </row>
    <row r="382" spans="7:9" ht="12.75">
      <c r="G382" s="14"/>
      <c r="H382" s="14"/>
      <c r="I382" s="14"/>
    </row>
    <row r="383" spans="7:9" ht="12.75">
      <c r="G383" s="14"/>
      <c r="H383" s="14"/>
      <c r="I383" s="14"/>
    </row>
    <row r="384" spans="7:9" ht="12.75">
      <c r="G384" s="14"/>
      <c r="H384" s="14"/>
      <c r="I384" s="14"/>
    </row>
    <row r="385" spans="7:9" ht="12.75">
      <c r="G385" s="14"/>
      <c r="H385" s="14"/>
      <c r="I385" s="14"/>
    </row>
    <row r="386" spans="7:9" ht="12.75">
      <c r="G386" s="14"/>
      <c r="H386" s="14"/>
      <c r="I386" s="14"/>
    </row>
    <row r="387" spans="7:9" ht="12.75">
      <c r="G387" s="14"/>
      <c r="H387" s="14"/>
      <c r="I387" s="14"/>
    </row>
    <row r="388" spans="7:9" ht="12.75">
      <c r="G388" s="14"/>
      <c r="H388" s="14"/>
      <c r="I388" s="14"/>
    </row>
    <row r="389" spans="7:9" ht="12.75">
      <c r="G389" s="14"/>
      <c r="H389" s="14"/>
      <c r="I389" s="14"/>
    </row>
    <row r="390" spans="7:9" ht="12.75">
      <c r="G390" s="14"/>
      <c r="H390" s="14"/>
      <c r="I390" s="14"/>
    </row>
    <row r="391" spans="7:9" ht="12.75">
      <c r="G391" s="14"/>
      <c r="H391" s="14"/>
      <c r="I391" s="14"/>
    </row>
    <row r="392" spans="7:9" ht="12.75">
      <c r="G392" s="14"/>
      <c r="H392" s="14"/>
      <c r="I392" s="14"/>
    </row>
    <row r="393" spans="7:9" ht="12.75">
      <c r="G393" s="14"/>
      <c r="H393" s="14"/>
      <c r="I393" s="14"/>
    </row>
    <row r="394" spans="7:9" ht="12.75">
      <c r="G394" s="14"/>
      <c r="H394" s="14"/>
      <c r="I394" s="14"/>
    </row>
    <row r="395" spans="7:9" ht="12.75">
      <c r="G395" s="14"/>
      <c r="H395" s="14"/>
      <c r="I395" s="14"/>
    </row>
    <row r="396" spans="7:9" ht="12.75">
      <c r="G396" s="14"/>
      <c r="H396" s="14"/>
      <c r="I396" s="14"/>
    </row>
    <row r="397" spans="7:9" ht="12.75">
      <c r="G397" s="14"/>
      <c r="H397" s="14"/>
      <c r="I397" s="14"/>
    </row>
    <row r="398" spans="7:9" ht="12.75">
      <c r="G398" s="14"/>
      <c r="H398" s="14"/>
      <c r="I398" s="14"/>
    </row>
    <row r="399" spans="7:9" ht="12.75">
      <c r="G399" s="14"/>
      <c r="H399" s="14"/>
      <c r="I399" s="14"/>
    </row>
    <row r="400" spans="7:9" ht="12.75">
      <c r="G400" s="14"/>
      <c r="H400" s="14"/>
      <c r="I400" s="14"/>
    </row>
    <row r="401" spans="7:9" ht="12.75">
      <c r="G401" s="14"/>
      <c r="H401" s="14"/>
      <c r="I401" s="14"/>
    </row>
    <row r="402" spans="7:9" ht="12.75">
      <c r="G402" s="14"/>
      <c r="H402" s="14"/>
      <c r="I402" s="14"/>
    </row>
    <row r="403" spans="7:9" ht="12.75">
      <c r="G403" s="14"/>
      <c r="H403" s="14"/>
      <c r="I403" s="14"/>
    </row>
    <row r="404" spans="7:9" ht="12.75">
      <c r="G404" s="14"/>
      <c r="H404" s="14"/>
      <c r="I404" s="14"/>
    </row>
    <row r="405" spans="7:9" ht="12.75">
      <c r="G405" s="14"/>
      <c r="H405" s="14"/>
      <c r="I405" s="14"/>
    </row>
    <row r="406" spans="7:9" ht="12.75">
      <c r="G406" s="14"/>
      <c r="H406" s="14"/>
      <c r="I406" s="14"/>
    </row>
    <row r="407" spans="7:9" ht="12.75">
      <c r="G407" s="14"/>
      <c r="H407" s="14"/>
      <c r="I407" s="14"/>
    </row>
    <row r="408" spans="7:9" ht="12.75">
      <c r="G408" s="14"/>
      <c r="H408" s="14"/>
      <c r="I408" s="14"/>
    </row>
    <row r="409" spans="7:9" ht="12.75">
      <c r="G409" s="14"/>
      <c r="H409" s="14"/>
      <c r="I409" s="14"/>
    </row>
    <row r="410" spans="7:9" ht="12.75">
      <c r="G410" s="14"/>
      <c r="H410" s="14"/>
      <c r="I410" s="14"/>
    </row>
    <row r="411" spans="7:9" ht="12.75">
      <c r="G411" s="14"/>
      <c r="H411" s="14"/>
      <c r="I411" s="14"/>
    </row>
    <row r="412" spans="7:9" ht="12.75">
      <c r="G412" s="14"/>
      <c r="H412" s="14"/>
      <c r="I412" s="14"/>
    </row>
    <row r="413" spans="7:9" ht="12.75">
      <c r="G413" s="14"/>
      <c r="H413" s="14"/>
      <c r="I413" s="14"/>
    </row>
    <row r="414" spans="7:9" ht="12.75">
      <c r="G414" s="14"/>
      <c r="H414" s="14"/>
      <c r="I414" s="14"/>
    </row>
    <row r="415" spans="7:9" ht="12.75">
      <c r="G415" s="14"/>
      <c r="H415" s="14"/>
      <c r="I415" s="14"/>
    </row>
    <row r="416" spans="7:9" ht="12.75">
      <c r="G416" s="14"/>
      <c r="H416" s="14"/>
      <c r="I416" s="14"/>
    </row>
    <row r="417" spans="7:9" ht="12.75">
      <c r="G417" s="14"/>
      <c r="H417" s="14"/>
      <c r="I417" s="14"/>
    </row>
    <row r="418" spans="7:9" ht="12.75">
      <c r="G418" s="14"/>
      <c r="H418" s="14"/>
      <c r="I418" s="14"/>
    </row>
    <row r="419" spans="7:9" ht="12.75">
      <c r="G419" s="14"/>
      <c r="H419" s="14"/>
      <c r="I419" s="14"/>
    </row>
    <row r="420" spans="7:9" ht="12.75">
      <c r="G420" s="14"/>
      <c r="H420" s="14"/>
      <c r="I420" s="14"/>
    </row>
    <row r="421" spans="7:9" ht="12.75">
      <c r="G421" s="14"/>
      <c r="H421" s="14"/>
      <c r="I421" s="14"/>
    </row>
    <row r="422" spans="7:9" ht="12.75">
      <c r="G422" s="14"/>
      <c r="H422" s="14"/>
      <c r="I422" s="14"/>
    </row>
    <row r="423" spans="7:9" ht="12.75">
      <c r="G423" s="14"/>
      <c r="H423" s="14"/>
      <c r="I423" s="14"/>
    </row>
    <row r="424" spans="7:9" ht="12.75">
      <c r="G424" s="14"/>
      <c r="H424" s="14"/>
      <c r="I424" s="14"/>
    </row>
    <row r="425" spans="7:9" ht="12.75">
      <c r="G425" s="14"/>
      <c r="H425" s="14"/>
      <c r="I425" s="14"/>
    </row>
    <row r="426" spans="7:9" ht="12.75">
      <c r="G426" s="14"/>
      <c r="H426" s="14"/>
      <c r="I426" s="14"/>
    </row>
    <row r="427" spans="7:9" ht="12.75">
      <c r="G427" s="14"/>
      <c r="H427" s="14"/>
      <c r="I427" s="14"/>
    </row>
    <row r="428" spans="7:9" ht="12.75">
      <c r="G428" s="14"/>
      <c r="H428" s="14"/>
      <c r="I428" s="14"/>
    </row>
    <row r="429" spans="7:9" ht="12.75">
      <c r="G429" s="14"/>
      <c r="H429" s="14"/>
      <c r="I429" s="14"/>
    </row>
    <row r="430" spans="7:9" ht="12.75">
      <c r="G430" s="14"/>
      <c r="H430" s="14"/>
      <c r="I430" s="14"/>
    </row>
    <row r="431" spans="7:9" ht="12.75">
      <c r="G431" s="14"/>
      <c r="H431" s="14"/>
      <c r="I431" s="14"/>
    </row>
    <row r="432" spans="7:9" ht="12.75">
      <c r="G432" s="14"/>
      <c r="H432" s="14"/>
      <c r="I432" s="14"/>
    </row>
    <row r="433" spans="7:9" ht="12.75">
      <c r="G433" s="14"/>
      <c r="H433" s="14"/>
      <c r="I433" s="14"/>
    </row>
    <row r="434" spans="7:9" ht="12.75">
      <c r="G434" s="14"/>
      <c r="H434" s="14"/>
      <c r="I434" s="14"/>
    </row>
    <row r="435" spans="7:9" ht="12.75">
      <c r="G435" s="14"/>
      <c r="H435" s="14"/>
      <c r="I435" s="14"/>
    </row>
    <row r="436" spans="7:9" ht="12.75">
      <c r="G436" s="14"/>
      <c r="H436" s="14"/>
      <c r="I436" s="14"/>
    </row>
    <row r="437" spans="7:9" ht="12.75">
      <c r="G437" s="14"/>
      <c r="H437" s="14"/>
      <c r="I437" s="14"/>
    </row>
    <row r="438" spans="7:9" ht="12.75">
      <c r="G438" s="14"/>
      <c r="H438" s="14"/>
      <c r="I438" s="14"/>
    </row>
    <row r="439" spans="7:9" ht="12.75">
      <c r="G439" s="14"/>
      <c r="H439" s="14"/>
      <c r="I439" s="14"/>
    </row>
    <row r="440" spans="7:9" ht="12.75">
      <c r="G440" s="14"/>
      <c r="H440" s="14"/>
      <c r="I440" s="14"/>
    </row>
    <row r="441" spans="7:9" ht="12.75">
      <c r="G441" s="14"/>
      <c r="H441" s="14"/>
      <c r="I441" s="14"/>
    </row>
    <row r="442" spans="7:9" ht="12.75">
      <c r="G442" s="14"/>
      <c r="H442" s="14"/>
      <c r="I442" s="14"/>
    </row>
    <row r="443" spans="7:9" ht="12.75">
      <c r="G443" s="14"/>
      <c r="H443" s="14"/>
      <c r="I443" s="14"/>
    </row>
    <row r="444" spans="7:9" ht="12.75">
      <c r="G444" s="14"/>
      <c r="H444" s="14"/>
      <c r="I444" s="14"/>
    </row>
    <row r="445" spans="7:9" ht="12.75">
      <c r="G445" s="14"/>
      <c r="H445" s="14"/>
      <c r="I445" s="14"/>
    </row>
    <row r="446" spans="7:9" ht="12.75">
      <c r="G446" s="14"/>
      <c r="H446" s="14"/>
      <c r="I446" s="14"/>
    </row>
    <row r="447" spans="7:9" ht="12.75">
      <c r="G447" s="14"/>
      <c r="H447" s="14"/>
      <c r="I447" s="14"/>
    </row>
    <row r="448" spans="7:9" ht="12.75">
      <c r="G448" s="14"/>
      <c r="H448" s="14"/>
      <c r="I448" s="14"/>
    </row>
    <row r="449" spans="7:9" ht="12.75">
      <c r="G449" s="14"/>
      <c r="H449" s="14"/>
      <c r="I449" s="14"/>
    </row>
    <row r="450" spans="7:9" ht="12.75">
      <c r="G450" s="14"/>
      <c r="H450" s="14"/>
      <c r="I450" s="14"/>
    </row>
    <row r="451" spans="7:9" ht="12.75">
      <c r="G451" s="14"/>
      <c r="H451" s="14"/>
      <c r="I451" s="14"/>
    </row>
    <row r="452" spans="7:9" ht="12.75">
      <c r="G452" s="14"/>
      <c r="H452" s="14"/>
      <c r="I452" s="14"/>
    </row>
    <row r="453" spans="7:9" ht="12.75">
      <c r="G453" s="14"/>
      <c r="H453" s="14"/>
      <c r="I453" s="14"/>
    </row>
    <row r="454" spans="7:9" ht="12.75">
      <c r="G454" s="14"/>
      <c r="H454" s="14"/>
      <c r="I454" s="14"/>
    </row>
    <row r="455" spans="7:9" ht="12.75">
      <c r="G455" s="14"/>
      <c r="H455" s="14"/>
      <c r="I455" s="14"/>
    </row>
    <row r="456" spans="7:9" ht="12.75">
      <c r="G456" s="14"/>
      <c r="H456" s="14"/>
      <c r="I456" s="14"/>
    </row>
    <row r="457" spans="7:9" ht="12.75">
      <c r="G457" s="14"/>
      <c r="H457" s="14"/>
      <c r="I457" s="14"/>
    </row>
    <row r="458" spans="7:9" ht="12.75">
      <c r="G458" s="14"/>
      <c r="H458" s="14"/>
      <c r="I458" s="14"/>
    </row>
    <row r="459" spans="7:9" ht="12.75">
      <c r="G459" s="14"/>
      <c r="H459" s="14"/>
      <c r="I459" s="14"/>
    </row>
    <row r="460" spans="7:9" ht="12.75">
      <c r="G460" s="14"/>
      <c r="H460" s="14"/>
      <c r="I460" s="14"/>
    </row>
    <row r="461" spans="7:9" ht="12.75">
      <c r="G461" s="14"/>
      <c r="H461" s="14"/>
      <c r="I461" s="14"/>
    </row>
    <row r="462" spans="7:9" ht="12.75">
      <c r="G462" s="14"/>
      <c r="H462" s="14"/>
      <c r="I462" s="14"/>
    </row>
    <row r="463" spans="7:9" ht="12.75">
      <c r="G463" s="14"/>
      <c r="H463" s="14"/>
      <c r="I463" s="14"/>
    </row>
    <row r="464" spans="7:9" ht="12.75">
      <c r="G464" s="14"/>
      <c r="H464" s="14"/>
      <c r="I464" s="14"/>
    </row>
    <row r="465" spans="7:9" ht="12.75">
      <c r="G465" s="14"/>
      <c r="H465" s="14"/>
      <c r="I465" s="14"/>
    </row>
    <row r="466" spans="7:9" ht="12.75">
      <c r="G466" s="14"/>
      <c r="H466" s="14"/>
      <c r="I466" s="14"/>
    </row>
    <row r="467" spans="7:9" ht="12.75">
      <c r="G467" s="14"/>
      <c r="H467" s="14"/>
      <c r="I467" s="14"/>
    </row>
    <row r="468" spans="7:9" ht="12.75">
      <c r="G468" s="14"/>
      <c r="H468" s="14"/>
      <c r="I468" s="14"/>
    </row>
    <row r="469" spans="7:9" ht="12.75">
      <c r="G469" s="14"/>
      <c r="H469" s="14"/>
      <c r="I469" s="14"/>
    </row>
    <row r="470" spans="7:9" ht="12.75">
      <c r="G470" s="14"/>
      <c r="H470" s="14"/>
      <c r="I470" s="14"/>
    </row>
    <row r="471" spans="7:9" ht="12.75">
      <c r="G471" s="14"/>
      <c r="H471" s="14"/>
      <c r="I471" s="14"/>
    </row>
    <row r="472" spans="7:9" ht="12.75">
      <c r="G472" s="14"/>
      <c r="H472" s="14"/>
      <c r="I472" s="14"/>
    </row>
    <row r="473" spans="7:9" ht="12.75">
      <c r="G473" s="14"/>
      <c r="H473" s="14"/>
      <c r="I473" s="14"/>
    </row>
    <row r="474" spans="7:9" ht="12.75">
      <c r="G474" s="14"/>
      <c r="H474" s="14"/>
      <c r="I474" s="14"/>
    </row>
    <row r="475" spans="7:9" ht="12.75">
      <c r="G475" s="14"/>
      <c r="H475" s="14"/>
      <c r="I475" s="14"/>
    </row>
    <row r="476" spans="7:9" ht="12.75">
      <c r="G476" s="14"/>
      <c r="H476" s="14"/>
      <c r="I476" s="14"/>
    </row>
    <row r="477" spans="7:9" ht="12.75">
      <c r="G477" s="14"/>
      <c r="H477" s="14"/>
      <c r="I477" s="14"/>
    </row>
    <row r="478" spans="7:9" ht="12.75">
      <c r="G478" s="14"/>
      <c r="H478" s="14"/>
      <c r="I478" s="14"/>
    </row>
    <row r="479" spans="7:9" ht="12.75">
      <c r="G479" s="14"/>
      <c r="H479" s="14"/>
      <c r="I479" s="14"/>
    </row>
    <row r="480" spans="7:9" ht="12.75">
      <c r="G480" s="14"/>
      <c r="H480" s="14"/>
      <c r="I480" s="14"/>
    </row>
    <row r="481" spans="7:9" ht="12.75">
      <c r="G481" s="14"/>
      <c r="H481" s="14"/>
      <c r="I481" s="14"/>
    </row>
    <row r="482" spans="7:9" ht="12.75">
      <c r="G482" s="14"/>
      <c r="H482" s="14"/>
      <c r="I482" s="14"/>
    </row>
    <row r="483" spans="7:9" ht="12.75">
      <c r="G483" s="14"/>
      <c r="H483" s="14"/>
      <c r="I483" s="14"/>
    </row>
    <row r="484" spans="7:9" ht="12.75">
      <c r="G484" s="14"/>
      <c r="H484" s="14"/>
      <c r="I484" s="14"/>
    </row>
    <row r="485" spans="7:9" ht="12.75">
      <c r="G485" s="14"/>
      <c r="H485" s="14"/>
      <c r="I485" s="14"/>
    </row>
    <row r="486" spans="7:9" ht="12.75">
      <c r="G486" s="14"/>
      <c r="H486" s="14"/>
      <c r="I486" s="14"/>
    </row>
    <row r="487" spans="7:9" ht="12.75">
      <c r="G487" s="14"/>
      <c r="H487" s="14"/>
      <c r="I487" s="14"/>
    </row>
    <row r="488" spans="7:9" ht="12.75">
      <c r="G488" s="14"/>
      <c r="H488" s="14"/>
      <c r="I488" s="14"/>
    </row>
    <row r="489" spans="7:9" ht="12.75">
      <c r="G489" s="14"/>
      <c r="H489" s="14"/>
      <c r="I489" s="14"/>
    </row>
    <row r="490" spans="7:9" ht="12.75">
      <c r="G490" s="14"/>
      <c r="H490" s="14"/>
      <c r="I490" s="14"/>
    </row>
    <row r="491" spans="7:9" ht="12.75">
      <c r="G491" s="14"/>
      <c r="H491" s="14"/>
      <c r="I491" s="14"/>
    </row>
    <row r="492" spans="7:9" ht="12.75">
      <c r="G492" s="14"/>
      <c r="H492" s="14"/>
      <c r="I492" s="14"/>
    </row>
    <row r="493" spans="7:9" ht="12.75">
      <c r="G493" s="14"/>
      <c r="H493" s="14"/>
      <c r="I493" s="14"/>
    </row>
    <row r="494" spans="7:9" ht="12.75">
      <c r="G494" s="14"/>
      <c r="H494" s="14"/>
      <c r="I494" s="14"/>
    </row>
    <row r="495" spans="7:9" ht="12.75">
      <c r="G495" s="14"/>
      <c r="H495" s="14"/>
      <c r="I495" s="14"/>
    </row>
    <row r="496" spans="7:9" ht="12.75">
      <c r="G496" s="14"/>
      <c r="H496" s="14"/>
      <c r="I496" s="14"/>
    </row>
    <row r="497" spans="7:9" ht="12.75">
      <c r="G497" s="14"/>
      <c r="H497" s="14"/>
      <c r="I497" s="14"/>
    </row>
    <row r="498" spans="7:9" ht="12.75">
      <c r="G498" s="14"/>
      <c r="H498" s="14"/>
      <c r="I498" s="14"/>
    </row>
    <row r="499" spans="7:9" ht="12.75">
      <c r="G499" s="14"/>
      <c r="H499" s="14"/>
      <c r="I499" s="14"/>
    </row>
    <row r="500" spans="7:9" ht="12.75">
      <c r="G500" s="14"/>
      <c r="H500" s="14"/>
      <c r="I500" s="14"/>
    </row>
    <row r="501" spans="7:9" ht="12.75">
      <c r="G501" s="14"/>
      <c r="H501" s="14"/>
      <c r="I501" s="14"/>
    </row>
    <row r="502" spans="7:9" ht="12.75">
      <c r="G502" s="14"/>
      <c r="H502" s="14"/>
      <c r="I502" s="14"/>
    </row>
    <row r="503" spans="7:9" ht="12.75">
      <c r="G503" s="14"/>
      <c r="H503" s="14"/>
      <c r="I503" s="14"/>
    </row>
    <row r="504" spans="7:9" ht="12.75">
      <c r="G504" s="14"/>
      <c r="H504" s="14"/>
      <c r="I504" s="14"/>
    </row>
    <row r="505" spans="7:9" ht="12.75">
      <c r="G505" s="14"/>
      <c r="H505" s="14"/>
      <c r="I505" s="14"/>
    </row>
    <row r="506" spans="7:9" ht="12.75">
      <c r="G506" s="14"/>
      <c r="H506" s="14"/>
      <c r="I506" s="14"/>
    </row>
    <row r="507" spans="7:9" ht="12.75">
      <c r="G507" s="14"/>
      <c r="H507" s="14"/>
      <c r="I507" s="14"/>
    </row>
    <row r="508" spans="7:9" ht="12.75">
      <c r="G508" s="14"/>
      <c r="H508" s="14"/>
      <c r="I508" s="14"/>
    </row>
    <row r="509" spans="7:9" ht="12.75">
      <c r="G509" s="14"/>
      <c r="H509" s="14"/>
      <c r="I509" s="14"/>
    </row>
    <row r="510" spans="7:9" ht="12.75">
      <c r="G510" s="14"/>
      <c r="H510" s="14"/>
      <c r="I510" s="14"/>
    </row>
    <row r="511" spans="7:9" ht="12.75">
      <c r="G511" s="14"/>
      <c r="H511" s="14"/>
      <c r="I511" s="14"/>
    </row>
    <row r="512" spans="7:9" ht="12.75">
      <c r="G512" s="14"/>
      <c r="H512" s="14"/>
      <c r="I512" s="14"/>
    </row>
    <row r="513" spans="7:9" ht="12.75">
      <c r="G513" s="14"/>
      <c r="H513" s="14"/>
      <c r="I513" s="14"/>
    </row>
    <row r="514" spans="7:9" ht="12.75">
      <c r="G514" s="14"/>
      <c r="H514" s="14"/>
      <c r="I514" s="14"/>
    </row>
    <row r="515" spans="7:9" ht="12.75">
      <c r="G515" s="14"/>
      <c r="H515" s="14"/>
      <c r="I515" s="14"/>
    </row>
    <row r="516" spans="7:9" ht="12.75">
      <c r="G516" s="14"/>
      <c r="H516" s="14"/>
      <c r="I516" s="14"/>
    </row>
    <row r="517" spans="7:9" ht="12.75">
      <c r="G517" s="14"/>
      <c r="H517" s="14"/>
      <c r="I517" s="14"/>
    </row>
    <row r="518" spans="7:9" ht="12.75">
      <c r="G518" s="14"/>
      <c r="H518" s="14"/>
      <c r="I518" s="14"/>
    </row>
    <row r="519" spans="7:9" ht="12.75">
      <c r="G519" s="14"/>
      <c r="H519" s="14"/>
      <c r="I519" s="14"/>
    </row>
    <row r="520" spans="7:9" ht="12.75">
      <c r="G520" s="14"/>
      <c r="H520" s="14"/>
      <c r="I520" s="14"/>
    </row>
    <row r="521" spans="7:9" ht="12.75">
      <c r="G521" s="14"/>
      <c r="H521" s="14"/>
      <c r="I521" s="14"/>
    </row>
    <row r="522" spans="7:9" ht="12.75">
      <c r="G522" s="14"/>
      <c r="H522" s="14"/>
      <c r="I522" s="14"/>
    </row>
    <row r="523" spans="7:9" ht="12.75">
      <c r="G523" s="14"/>
      <c r="H523" s="14"/>
      <c r="I523" s="14"/>
    </row>
    <row r="524" spans="7:9" ht="12.75">
      <c r="G524" s="14"/>
      <c r="H524" s="14"/>
      <c r="I524" s="14"/>
    </row>
    <row r="525" spans="7:9" ht="12.75">
      <c r="G525" s="14"/>
      <c r="H525" s="14"/>
      <c r="I525" s="14"/>
    </row>
    <row r="526" spans="7:9" ht="12.75">
      <c r="G526" s="14"/>
      <c r="H526" s="14"/>
      <c r="I526" s="14"/>
    </row>
    <row r="527" spans="7:9" ht="12.75">
      <c r="G527" s="14"/>
      <c r="H527" s="14"/>
      <c r="I527" s="14"/>
    </row>
    <row r="528" spans="7:9" ht="12.75">
      <c r="G528" s="14"/>
      <c r="H528" s="14"/>
      <c r="I528" s="14"/>
    </row>
    <row r="529" spans="7:9" ht="12.75">
      <c r="G529" s="14"/>
      <c r="H529" s="14"/>
      <c r="I529" s="14"/>
    </row>
    <row r="530" spans="7:9" ht="12.75">
      <c r="G530" s="14"/>
      <c r="H530" s="14"/>
      <c r="I530" s="14"/>
    </row>
    <row r="531" spans="7:9" ht="12.75">
      <c r="G531" s="14"/>
      <c r="H531" s="14"/>
      <c r="I531" s="14"/>
    </row>
    <row r="532" spans="7:9" ht="12.75">
      <c r="G532" s="14"/>
      <c r="H532" s="14"/>
      <c r="I532" s="14"/>
    </row>
    <row r="533" spans="7:9" ht="12.75">
      <c r="G533" s="14"/>
      <c r="H533" s="14"/>
      <c r="I533" s="14"/>
    </row>
    <row r="534" spans="7:9" ht="12.75">
      <c r="G534" s="14"/>
      <c r="H534" s="14"/>
      <c r="I534" s="14"/>
    </row>
    <row r="535" spans="7:9" ht="12.75">
      <c r="G535" s="14"/>
      <c r="H535" s="14"/>
      <c r="I535" s="14"/>
    </row>
    <row r="536" spans="7:9" ht="12.75">
      <c r="G536" s="14"/>
      <c r="H536" s="14"/>
      <c r="I536" s="14"/>
    </row>
    <row r="537" spans="7:9" ht="12.75">
      <c r="G537" s="14"/>
      <c r="H537" s="14"/>
      <c r="I537" s="14"/>
    </row>
    <row r="538" spans="7:9" ht="12.75">
      <c r="G538" s="14"/>
      <c r="H538" s="14"/>
      <c r="I538" s="14"/>
    </row>
    <row r="539" spans="7:9" ht="12.75">
      <c r="G539" s="14"/>
      <c r="H539" s="14"/>
      <c r="I539" s="14"/>
    </row>
    <row r="540" spans="7:9" ht="12.75">
      <c r="G540" s="14"/>
      <c r="H540" s="14"/>
      <c r="I540" s="14"/>
    </row>
    <row r="541" spans="7:9" ht="12.75">
      <c r="G541" s="14"/>
      <c r="H541" s="14"/>
      <c r="I541" s="14"/>
    </row>
    <row r="542" spans="7:9" ht="12.75">
      <c r="G542" s="14"/>
      <c r="H542" s="14"/>
      <c r="I542" s="14"/>
    </row>
    <row r="543" spans="7:9" ht="12.75">
      <c r="G543" s="14"/>
      <c r="H543" s="14"/>
      <c r="I543" s="14"/>
    </row>
    <row r="544" spans="7:9" ht="12.75">
      <c r="G544" s="14"/>
      <c r="H544" s="14"/>
      <c r="I544" s="14"/>
    </row>
    <row r="545" spans="7:9" ht="12.75">
      <c r="G545" s="14"/>
      <c r="H545" s="14"/>
      <c r="I545" s="14"/>
    </row>
    <row r="546" spans="7:9" ht="12.75">
      <c r="G546" s="14"/>
      <c r="H546" s="14"/>
      <c r="I546" s="14"/>
    </row>
    <row r="547" spans="7:9" ht="12.75">
      <c r="G547" s="14"/>
      <c r="H547" s="14"/>
      <c r="I547" s="14"/>
    </row>
    <row r="548" spans="7:9" ht="12.75">
      <c r="G548" s="14"/>
      <c r="H548" s="14"/>
      <c r="I548" s="14"/>
    </row>
    <row r="549" spans="7:9" ht="12.75">
      <c r="G549" s="14"/>
      <c r="H549" s="14"/>
      <c r="I549" s="14"/>
    </row>
    <row r="550" spans="7:9" ht="12.75">
      <c r="G550" s="14"/>
      <c r="H550" s="14"/>
      <c r="I550" s="14"/>
    </row>
    <row r="551" spans="7:9" ht="12.75">
      <c r="G551" s="14"/>
      <c r="H551" s="14"/>
      <c r="I551" s="14"/>
    </row>
    <row r="552" spans="7:9" ht="12.75">
      <c r="G552" s="14"/>
      <c r="H552" s="14"/>
      <c r="I552" s="14"/>
    </row>
    <row r="553" spans="7:9" ht="12.75">
      <c r="G553" s="14"/>
      <c r="H553" s="14"/>
      <c r="I553" s="14"/>
    </row>
    <row r="554" spans="7:9" ht="12.75">
      <c r="G554" s="14"/>
      <c r="H554" s="14"/>
      <c r="I554" s="14"/>
    </row>
    <row r="555" spans="7:9" ht="12.75">
      <c r="G555" s="14"/>
      <c r="H555" s="14"/>
      <c r="I555" s="14"/>
    </row>
    <row r="556" spans="7:9" ht="12.75">
      <c r="G556" s="14"/>
      <c r="H556" s="14"/>
      <c r="I556" s="14"/>
    </row>
    <row r="557" spans="7:9" ht="12.75">
      <c r="G557" s="14"/>
      <c r="H557" s="14"/>
      <c r="I557" s="14"/>
    </row>
    <row r="558" spans="7:9" ht="12.75">
      <c r="G558" s="14"/>
      <c r="H558" s="14"/>
      <c r="I558" s="14"/>
    </row>
    <row r="559" spans="7:9" ht="12.75">
      <c r="G559" s="14"/>
      <c r="H559" s="14"/>
      <c r="I559" s="14"/>
    </row>
    <row r="560" spans="7:9" ht="12.75">
      <c r="G560" s="14"/>
      <c r="H560" s="14"/>
      <c r="I560" s="14"/>
    </row>
    <row r="561" spans="7:9" ht="12.75">
      <c r="G561" s="14"/>
      <c r="H561" s="14"/>
      <c r="I561" s="14"/>
    </row>
    <row r="562" spans="7:9" ht="12.75">
      <c r="G562" s="14"/>
      <c r="H562" s="14"/>
      <c r="I562" s="14"/>
    </row>
    <row r="563" spans="7:9" ht="12.75">
      <c r="G563" s="14"/>
      <c r="H563" s="14"/>
      <c r="I563" s="14"/>
    </row>
    <row r="564" spans="7:9" ht="12.75">
      <c r="G564" s="14"/>
      <c r="H564" s="14"/>
      <c r="I564" s="14"/>
    </row>
    <row r="565" spans="7:9" ht="12.75">
      <c r="G565" s="14"/>
      <c r="H565" s="14"/>
      <c r="I565" s="14"/>
    </row>
    <row r="566" spans="7:9" ht="12.75">
      <c r="G566" s="14"/>
      <c r="H566" s="14"/>
      <c r="I566" s="14"/>
    </row>
    <row r="567" spans="7:9" ht="12.75">
      <c r="G567" s="14"/>
      <c r="H567" s="14"/>
      <c r="I567" s="14"/>
    </row>
    <row r="568" spans="7:9" ht="12.75">
      <c r="G568" s="14"/>
      <c r="H568" s="14"/>
      <c r="I568" s="14"/>
    </row>
    <row r="569" spans="7:9" ht="12.75">
      <c r="G569" s="14"/>
      <c r="H569" s="14"/>
      <c r="I569" s="14"/>
    </row>
    <row r="570" spans="7:9" ht="12.75">
      <c r="G570" s="14"/>
      <c r="H570" s="14"/>
      <c r="I570" s="14"/>
    </row>
    <row r="571" spans="7:9" ht="12.75">
      <c r="G571" s="14"/>
      <c r="H571" s="14"/>
      <c r="I571" s="14"/>
    </row>
    <row r="572" spans="7:9" ht="12.75">
      <c r="G572" s="14"/>
      <c r="H572" s="14"/>
      <c r="I572" s="14"/>
    </row>
    <row r="573" spans="7:9" ht="12.75">
      <c r="G573" s="14"/>
      <c r="H573" s="14"/>
      <c r="I573" s="14"/>
    </row>
    <row r="574" spans="7:9" ht="12.75">
      <c r="G574" s="14"/>
      <c r="H574" s="14"/>
      <c r="I574" s="14"/>
    </row>
    <row r="575" spans="7:9" ht="12.75">
      <c r="G575" s="14"/>
      <c r="H575" s="14"/>
      <c r="I575" s="14"/>
    </row>
    <row r="576" spans="7:9" ht="12.75">
      <c r="G576" s="14"/>
      <c r="H576" s="14"/>
      <c r="I576" s="14"/>
    </row>
    <row r="577" spans="7:9" ht="12.75">
      <c r="G577" s="14"/>
      <c r="H577" s="14"/>
      <c r="I577" s="14"/>
    </row>
    <row r="578" spans="7:9" ht="12.75">
      <c r="G578" s="14"/>
      <c r="H578" s="14"/>
      <c r="I578" s="14"/>
    </row>
    <row r="579" spans="7:9" ht="12.75">
      <c r="G579" s="14"/>
      <c r="H579" s="14"/>
      <c r="I579" s="14"/>
    </row>
    <row r="580" spans="7:9" ht="12.75">
      <c r="G580" s="14"/>
      <c r="H580" s="14"/>
      <c r="I580" s="14"/>
    </row>
    <row r="581" spans="7:9" ht="12.75">
      <c r="G581" s="14"/>
      <c r="H581" s="14"/>
      <c r="I581" s="14"/>
    </row>
    <row r="582" spans="7:9" ht="12.75">
      <c r="G582" s="14"/>
      <c r="H582" s="14"/>
      <c r="I582" s="14"/>
    </row>
    <row r="583" spans="7:9" ht="12.75">
      <c r="G583" s="14"/>
      <c r="H583" s="14"/>
      <c r="I583" s="14"/>
    </row>
    <row r="584" spans="7:9" ht="12.75">
      <c r="G584" s="14"/>
      <c r="H584" s="14"/>
      <c r="I584" s="14"/>
    </row>
    <row r="585" spans="7:9" ht="12.75">
      <c r="G585" s="14"/>
      <c r="H585" s="14"/>
      <c r="I585" s="14"/>
    </row>
    <row r="586" spans="7:9" ht="12.75">
      <c r="G586" s="14"/>
      <c r="H586" s="14"/>
      <c r="I586" s="14"/>
    </row>
    <row r="587" spans="7:9" ht="12.75">
      <c r="G587" s="14"/>
      <c r="H587" s="14"/>
      <c r="I587" s="14"/>
    </row>
    <row r="588" spans="7:9" ht="12.75">
      <c r="G588" s="14"/>
      <c r="H588" s="14"/>
      <c r="I588" s="14"/>
    </row>
    <row r="589" spans="7:9" ht="12.75">
      <c r="G589" s="14"/>
      <c r="H589" s="14"/>
      <c r="I589" s="14"/>
    </row>
    <row r="590" spans="7:9" ht="12.75">
      <c r="G590" s="14"/>
      <c r="H590" s="14"/>
      <c r="I590" s="14"/>
    </row>
    <row r="591" spans="7:9" ht="12.75">
      <c r="G591" s="14"/>
      <c r="H591" s="14"/>
      <c r="I591" s="14"/>
    </row>
    <row r="592" spans="7:9" ht="12.75">
      <c r="G592" s="14"/>
      <c r="H592" s="14"/>
      <c r="I592" s="14"/>
    </row>
    <row r="593" spans="7:9" ht="12.75">
      <c r="G593" s="14"/>
      <c r="H593" s="14"/>
      <c r="I593" s="14"/>
    </row>
    <row r="594" spans="7:9" ht="12.75">
      <c r="G594" s="14"/>
      <c r="H594" s="14"/>
      <c r="I594" s="14"/>
    </row>
    <row r="595" spans="7:9" ht="12.75">
      <c r="G595" s="14"/>
      <c r="H595" s="14"/>
      <c r="I595" s="14"/>
    </row>
    <row r="596" spans="7:9" ht="12.75">
      <c r="G596" s="14"/>
      <c r="H596" s="14"/>
      <c r="I596" s="14"/>
    </row>
    <row r="597" spans="7:9" ht="12.75">
      <c r="G597" s="14"/>
      <c r="H597" s="14"/>
      <c r="I597" s="14"/>
    </row>
    <row r="598" spans="7:9" ht="12.75">
      <c r="G598" s="14"/>
      <c r="H598" s="14"/>
      <c r="I598" s="14"/>
    </row>
    <row r="599" spans="7:9" ht="12.75">
      <c r="G599" s="14"/>
      <c r="H599" s="14"/>
      <c r="I599" s="14"/>
    </row>
    <row r="600" spans="7:9" ht="12.75">
      <c r="G600" s="14"/>
      <c r="H600" s="14"/>
      <c r="I600" s="14"/>
    </row>
    <row r="601" spans="7:9" ht="12.75">
      <c r="G601" s="14"/>
      <c r="H601" s="14"/>
      <c r="I601" s="14"/>
    </row>
    <row r="602" spans="7:9" ht="12.75">
      <c r="G602" s="14"/>
      <c r="H602" s="14"/>
      <c r="I602" s="14"/>
    </row>
    <row r="603" spans="7:9" ht="12.75">
      <c r="G603" s="14"/>
      <c r="H603" s="14"/>
      <c r="I603" s="14"/>
    </row>
    <row r="604" spans="7:9" ht="12.75">
      <c r="G604" s="14"/>
      <c r="H604" s="14"/>
      <c r="I604" s="14"/>
    </row>
    <row r="605" spans="7:9" ht="12.75">
      <c r="G605" s="14"/>
      <c r="H605" s="14"/>
      <c r="I605" s="14"/>
    </row>
    <row r="606" spans="7:9" ht="12.75">
      <c r="G606" s="14"/>
      <c r="H606" s="14"/>
      <c r="I606" s="14"/>
    </row>
    <row r="607" spans="7:9" ht="12.75">
      <c r="G607" s="14"/>
      <c r="H607" s="14"/>
      <c r="I607" s="14"/>
    </row>
    <row r="608" spans="7:9" ht="12.75">
      <c r="G608" s="14"/>
      <c r="H608" s="14"/>
      <c r="I608" s="14"/>
    </row>
    <row r="609" spans="7:9" ht="12.75">
      <c r="G609" s="14"/>
      <c r="H609" s="14"/>
      <c r="I609" s="14"/>
    </row>
    <row r="610" spans="7:9" ht="12.75">
      <c r="G610" s="14"/>
      <c r="H610" s="14"/>
      <c r="I610" s="14"/>
    </row>
    <row r="611" spans="7:9" ht="12.75">
      <c r="G611" s="14"/>
      <c r="H611" s="14"/>
      <c r="I611" s="14"/>
    </row>
    <row r="612" spans="7:9" ht="12.75">
      <c r="G612" s="14"/>
      <c r="H612" s="14"/>
      <c r="I612" s="14"/>
    </row>
    <row r="613" spans="7:9" ht="12.75">
      <c r="G613" s="14"/>
      <c r="H613" s="14"/>
      <c r="I613" s="14"/>
    </row>
    <row r="614" spans="7:9" ht="12.75">
      <c r="G614" s="14"/>
      <c r="H614" s="14"/>
      <c r="I614" s="14"/>
    </row>
    <row r="615" spans="7:9" ht="12.75">
      <c r="G615" s="14"/>
      <c r="H615" s="14"/>
      <c r="I615" s="14"/>
    </row>
    <row r="616" spans="7:9" ht="12.75">
      <c r="G616" s="14"/>
      <c r="H616" s="14"/>
      <c r="I616" s="14"/>
    </row>
    <row r="617" spans="7:9" ht="12.75">
      <c r="G617" s="14"/>
      <c r="H617" s="14"/>
      <c r="I617" s="14"/>
    </row>
    <row r="618" spans="7:9" ht="12.75">
      <c r="G618" s="14"/>
      <c r="H618" s="14"/>
      <c r="I618" s="14"/>
    </row>
    <row r="619" spans="7:9" ht="12.75">
      <c r="G619" s="14"/>
      <c r="H619" s="14"/>
      <c r="I619" s="14"/>
    </row>
    <row r="620" spans="7:9" ht="12.75">
      <c r="G620" s="14"/>
      <c r="H620" s="14"/>
      <c r="I620" s="14"/>
    </row>
    <row r="621" spans="7:9" ht="12.75">
      <c r="G621" s="14"/>
      <c r="H621" s="14"/>
      <c r="I621" s="14"/>
    </row>
    <row r="622" spans="7:9" ht="12.75">
      <c r="G622" s="14"/>
      <c r="H622" s="14"/>
      <c r="I622" s="14"/>
    </row>
    <row r="623" spans="7:9" ht="12.75">
      <c r="G623" s="14"/>
      <c r="H623" s="14"/>
      <c r="I623" s="14"/>
    </row>
    <row r="624" spans="7:9" ht="12.75">
      <c r="G624" s="14"/>
      <c r="H624" s="14"/>
      <c r="I624" s="14"/>
    </row>
    <row r="625" spans="7:9" ht="12.75">
      <c r="G625" s="14"/>
      <c r="H625" s="14"/>
      <c r="I625" s="14"/>
    </row>
    <row r="626" spans="7:9" ht="12.75">
      <c r="G626" s="14"/>
      <c r="H626" s="14"/>
      <c r="I626" s="14"/>
    </row>
    <row r="627" spans="7:9" ht="12.75">
      <c r="G627" s="14"/>
      <c r="H627" s="14"/>
      <c r="I627" s="14"/>
    </row>
    <row r="628" spans="7:9" ht="12.75">
      <c r="G628" s="14"/>
      <c r="H628" s="14"/>
      <c r="I628" s="14"/>
    </row>
    <row r="629" spans="7:9" ht="12.75">
      <c r="G629" s="14"/>
      <c r="H629" s="14"/>
      <c r="I629" s="14"/>
    </row>
    <row r="630" spans="7:9" ht="12.75">
      <c r="G630" s="14"/>
      <c r="H630" s="14"/>
      <c r="I630" s="14"/>
    </row>
    <row r="631" spans="7:9" ht="12.75">
      <c r="G631" s="14"/>
      <c r="H631" s="14"/>
      <c r="I631" s="14"/>
    </row>
    <row r="632" spans="7:9" ht="12.75">
      <c r="G632" s="14"/>
      <c r="H632" s="14"/>
      <c r="I632" s="14"/>
    </row>
    <row r="633" spans="7:9" ht="12.75">
      <c r="G633" s="14"/>
      <c r="H633" s="14"/>
      <c r="I633" s="14"/>
    </row>
    <row r="634" spans="7:9" ht="12.75">
      <c r="G634" s="14"/>
      <c r="H634" s="14"/>
      <c r="I634" s="14"/>
    </row>
    <row r="635" spans="7:9" ht="12.75">
      <c r="G635" s="14"/>
      <c r="H635" s="14"/>
      <c r="I635" s="14"/>
    </row>
    <row r="636" spans="7:9" ht="12.75">
      <c r="G636" s="14"/>
      <c r="H636" s="14"/>
      <c r="I636" s="14"/>
    </row>
    <row r="637" spans="7:9" ht="12.75">
      <c r="G637" s="14"/>
      <c r="H637" s="14"/>
      <c r="I637" s="14"/>
    </row>
    <row r="638" spans="7:9" ht="12.75">
      <c r="G638" s="14"/>
      <c r="H638" s="14"/>
      <c r="I638" s="14"/>
    </row>
    <row r="639" spans="7:9" ht="12.75">
      <c r="G639" s="14"/>
      <c r="H639" s="14"/>
      <c r="I639" s="14"/>
    </row>
    <row r="640" spans="7:9" ht="12.75">
      <c r="G640" s="14"/>
      <c r="H640" s="14"/>
      <c r="I640" s="14"/>
    </row>
    <row r="641" spans="7:9" ht="12.75">
      <c r="G641" s="14"/>
      <c r="H641" s="14"/>
      <c r="I641" s="14"/>
    </row>
    <row r="642" spans="7:9" ht="12.75">
      <c r="G642" s="14"/>
      <c r="H642" s="14"/>
      <c r="I642" s="14"/>
    </row>
    <row r="643" spans="7:9" ht="12.75">
      <c r="G643" s="14"/>
      <c r="H643" s="14"/>
      <c r="I643" s="14"/>
    </row>
    <row r="644" spans="7:9" ht="12.75">
      <c r="G644" s="14"/>
      <c r="H644" s="14"/>
      <c r="I644" s="14"/>
    </row>
    <row r="645" spans="7:9" ht="12.75">
      <c r="G645" s="14"/>
      <c r="H645" s="14"/>
      <c r="I645" s="14"/>
    </row>
    <row r="646" spans="7:9" ht="12.75">
      <c r="G646" s="14"/>
      <c r="H646" s="14"/>
      <c r="I646" s="14"/>
    </row>
    <row r="647" spans="7:9" ht="12.75">
      <c r="G647" s="14"/>
      <c r="H647" s="14"/>
      <c r="I647" s="14"/>
    </row>
    <row r="648" spans="7:9" ht="12.75">
      <c r="G648" s="14"/>
      <c r="H648" s="14"/>
      <c r="I648" s="14"/>
    </row>
    <row r="649" spans="7:9" ht="12.75">
      <c r="G649" s="14"/>
      <c r="H649" s="14"/>
      <c r="I649" s="14"/>
    </row>
    <row r="650" spans="7:9" ht="12.75">
      <c r="G650" s="14"/>
      <c r="H650" s="14"/>
      <c r="I650" s="14"/>
    </row>
    <row r="651" spans="7:9" ht="12.75">
      <c r="G651" s="14"/>
      <c r="H651" s="14"/>
      <c r="I651" s="14"/>
    </row>
    <row r="652" spans="7:9" ht="12.75">
      <c r="G652" s="14"/>
      <c r="H652" s="14"/>
      <c r="I652" s="14"/>
    </row>
    <row r="653" spans="7:9" ht="12.75">
      <c r="G653" s="14"/>
      <c r="H653" s="14"/>
      <c r="I653" s="14"/>
    </row>
    <row r="654" spans="7:9" ht="12.75">
      <c r="G654" s="14"/>
      <c r="H654" s="14"/>
      <c r="I654" s="14"/>
    </row>
    <row r="655" spans="7:9" ht="12.75">
      <c r="G655" s="14"/>
      <c r="H655" s="14"/>
      <c r="I655" s="14"/>
    </row>
    <row r="656" spans="7:9" ht="12.75">
      <c r="G656" s="14"/>
      <c r="H656" s="14"/>
      <c r="I656" s="14"/>
    </row>
    <row r="657" spans="7:9" ht="12.75">
      <c r="G657" s="14"/>
      <c r="H657" s="14"/>
      <c r="I657" s="14"/>
    </row>
    <row r="658" spans="7:9" ht="12.75">
      <c r="G658" s="14"/>
      <c r="H658" s="14"/>
      <c r="I658" s="14"/>
    </row>
    <row r="659" spans="7:9" ht="12.75">
      <c r="G659" s="14"/>
      <c r="H659" s="14"/>
      <c r="I659" s="14"/>
    </row>
    <row r="660" spans="7:9" ht="12.75">
      <c r="G660" s="14"/>
      <c r="H660" s="14"/>
      <c r="I660" s="14"/>
    </row>
    <row r="661" spans="7:9" ht="12.75">
      <c r="G661" s="14"/>
      <c r="H661" s="14"/>
      <c r="I661" s="14"/>
    </row>
    <row r="662" spans="7:9" ht="12.75">
      <c r="G662" s="14"/>
      <c r="H662" s="14"/>
      <c r="I662" s="14"/>
    </row>
    <row r="663" spans="7:9" ht="12.75">
      <c r="G663" s="14"/>
      <c r="H663" s="14"/>
      <c r="I663" s="14"/>
    </row>
    <row r="664" spans="7:9" ht="12.75">
      <c r="G664" s="14"/>
      <c r="H664" s="14"/>
      <c r="I664" s="14"/>
    </row>
    <row r="665" spans="7:9" ht="12.75">
      <c r="G665" s="14"/>
      <c r="H665" s="14"/>
      <c r="I665" s="14"/>
    </row>
    <row r="666" spans="7:9" ht="12.75">
      <c r="G666" s="14"/>
      <c r="H666" s="14"/>
      <c r="I666" s="14"/>
    </row>
    <row r="667" spans="7:9" ht="12.75">
      <c r="G667" s="14"/>
      <c r="H667" s="14"/>
      <c r="I667" s="14"/>
    </row>
    <row r="668" spans="7:9" ht="12.75">
      <c r="G668" s="14"/>
      <c r="H668" s="14"/>
      <c r="I668" s="14"/>
    </row>
    <row r="669" spans="7:9" ht="12.75">
      <c r="G669" s="14"/>
      <c r="H669" s="14"/>
      <c r="I669" s="14"/>
    </row>
    <row r="670" spans="7:9" ht="12.75">
      <c r="G670" s="14"/>
      <c r="H670" s="14"/>
      <c r="I670" s="14"/>
    </row>
    <row r="671" spans="7:9" ht="12.75">
      <c r="G671" s="14"/>
      <c r="H671" s="14"/>
      <c r="I671" s="14"/>
    </row>
    <row r="672" spans="7:9" ht="12.75">
      <c r="G672" s="14"/>
      <c r="H672" s="14"/>
      <c r="I672" s="14"/>
    </row>
    <row r="673" spans="7:9" ht="12.75">
      <c r="G673" s="14"/>
      <c r="H673" s="14"/>
      <c r="I673" s="14"/>
    </row>
    <row r="674" spans="7:9" ht="12.75">
      <c r="G674" s="14"/>
      <c r="H674" s="14"/>
      <c r="I674" s="14"/>
    </row>
    <row r="675" spans="7:9" ht="12.75">
      <c r="G675" s="14"/>
      <c r="H675" s="14"/>
      <c r="I675" s="14"/>
    </row>
    <row r="676" spans="7:9" ht="12.75">
      <c r="G676" s="14"/>
      <c r="H676" s="14"/>
      <c r="I676" s="14"/>
    </row>
    <row r="677" spans="7:9" ht="12.75">
      <c r="G677" s="14"/>
      <c r="H677" s="14"/>
      <c r="I677" s="14"/>
    </row>
    <row r="678" spans="7:9" ht="12.75">
      <c r="G678" s="14"/>
      <c r="H678" s="14"/>
      <c r="I678" s="14"/>
    </row>
    <row r="679" spans="7:9" ht="12.75">
      <c r="G679" s="14"/>
      <c r="H679" s="14"/>
      <c r="I679" s="14"/>
    </row>
    <row r="680" spans="7:9" ht="12.75">
      <c r="G680" s="14"/>
      <c r="H680" s="14"/>
      <c r="I680" s="14"/>
    </row>
    <row r="681" spans="7:9" ht="12.75">
      <c r="G681" s="14"/>
      <c r="H681" s="14"/>
      <c r="I681" s="14"/>
    </row>
    <row r="682" spans="7:9" ht="12.75">
      <c r="G682" s="14"/>
      <c r="H682" s="14"/>
      <c r="I682" s="14"/>
    </row>
    <row r="683" spans="7:9" ht="12.75">
      <c r="G683" s="14"/>
      <c r="H683" s="14"/>
      <c r="I683" s="14"/>
    </row>
    <row r="684" spans="7:9" ht="12.75">
      <c r="G684" s="14"/>
      <c r="H684" s="14"/>
      <c r="I684" s="14"/>
    </row>
    <row r="685" spans="7:9" ht="12.75">
      <c r="G685" s="14"/>
      <c r="H685" s="14"/>
      <c r="I685" s="14"/>
    </row>
    <row r="686" spans="7:9" ht="12.75">
      <c r="G686" s="14"/>
      <c r="H686" s="14"/>
      <c r="I686" s="14"/>
    </row>
    <row r="687" spans="7:9" ht="12.75">
      <c r="G687" s="14"/>
      <c r="H687" s="14"/>
      <c r="I687" s="14"/>
    </row>
    <row r="688" spans="7:9" ht="12.75">
      <c r="G688" s="14"/>
      <c r="H688" s="14"/>
      <c r="I688" s="14"/>
    </row>
    <row r="689" spans="7:9" ht="12.75">
      <c r="G689" s="14"/>
      <c r="H689" s="14"/>
      <c r="I689" s="14"/>
    </row>
    <row r="690" spans="7:9" ht="12.75">
      <c r="G690" s="14"/>
      <c r="H690" s="14"/>
      <c r="I690" s="14"/>
    </row>
    <row r="691" spans="7:9" ht="12.75">
      <c r="G691" s="14"/>
      <c r="H691" s="14"/>
      <c r="I691" s="14"/>
    </row>
    <row r="692" spans="7:9" ht="12.75">
      <c r="G692" s="14"/>
      <c r="H692" s="14"/>
      <c r="I692" s="14"/>
    </row>
    <row r="693" spans="7:9" ht="12.75">
      <c r="G693" s="14"/>
      <c r="H693" s="14"/>
      <c r="I693" s="14"/>
    </row>
    <row r="694" spans="7:9" ht="12.75">
      <c r="G694" s="14"/>
      <c r="H694" s="14"/>
      <c r="I694" s="14"/>
    </row>
    <row r="695" spans="7:9" ht="12.75">
      <c r="G695" s="14"/>
      <c r="H695" s="14"/>
      <c r="I695" s="14"/>
    </row>
    <row r="696" spans="7:9" ht="12.75">
      <c r="G696" s="14"/>
      <c r="H696" s="14"/>
      <c r="I696" s="14"/>
    </row>
    <row r="697" spans="7:9" ht="12.75">
      <c r="G697" s="14"/>
      <c r="H697" s="14"/>
      <c r="I697" s="14"/>
    </row>
    <row r="698" spans="7:9" ht="12.75">
      <c r="G698" s="14"/>
      <c r="H698" s="14"/>
      <c r="I698" s="14"/>
    </row>
    <row r="699" spans="7:9" ht="12.75">
      <c r="G699" s="14"/>
      <c r="H699" s="14"/>
      <c r="I699" s="14"/>
    </row>
    <row r="700" spans="7:9" ht="12.75">
      <c r="G700" s="14"/>
      <c r="H700" s="14"/>
      <c r="I700" s="14"/>
    </row>
    <row r="701" spans="7:9" ht="12.75">
      <c r="G701" s="14"/>
      <c r="H701" s="14"/>
      <c r="I701" s="14"/>
    </row>
    <row r="702" spans="7:9" ht="12.75">
      <c r="G702" s="14"/>
      <c r="H702" s="14"/>
      <c r="I702" s="14"/>
    </row>
    <row r="703" spans="7:9" ht="12.75">
      <c r="G703" s="14"/>
      <c r="H703" s="14"/>
      <c r="I703" s="14"/>
    </row>
    <row r="704" spans="7:9" ht="12.75">
      <c r="G704" s="14"/>
      <c r="H704" s="14"/>
      <c r="I704" s="14"/>
    </row>
    <row r="705" spans="7:9" ht="12.75">
      <c r="G705" s="14"/>
      <c r="H705" s="14"/>
      <c r="I705" s="14"/>
    </row>
    <row r="706" spans="7:9" ht="12.75">
      <c r="G706" s="14"/>
      <c r="H706" s="14"/>
      <c r="I706" s="14"/>
    </row>
    <row r="707" spans="7:9" ht="12.75">
      <c r="G707" s="14"/>
      <c r="H707" s="14"/>
      <c r="I707" s="14"/>
    </row>
    <row r="708" spans="7:9" ht="12.75">
      <c r="G708" s="14"/>
      <c r="H708" s="14"/>
      <c r="I708" s="14"/>
    </row>
    <row r="709" spans="7:9" ht="12.75">
      <c r="G709" s="14"/>
      <c r="H709" s="14"/>
      <c r="I709" s="14"/>
    </row>
    <row r="710" spans="7:9" ht="12.75">
      <c r="G710" s="14"/>
      <c r="H710" s="14"/>
      <c r="I710" s="14"/>
    </row>
    <row r="711" spans="7:9" ht="12.75">
      <c r="G711" s="14"/>
      <c r="H711" s="14"/>
      <c r="I711" s="14"/>
    </row>
    <row r="712" spans="7:9" ht="12.75">
      <c r="G712" s="14"/>
      <c r="H712" s="14"/>
      <c r="I712" s="14"/>
    </row>
    <row r="713" spans="7:9" ht="12.75">
      <c r="G713" s="14"/>
      <c r="H713" s="14"/>
      <c r="I713" s="14"/>
    </row>
    <row r="714" spans="7:9" ht="12.75">
      <c r="G714" s="14"/>
      <c r="H714" s="14"/>
      <c r="I714" s="14"/>
    </row>
    <row r="715" spans="7:9" ht="12.75">
      <c r="G715" s="14"/>
      <c r="H715" s="14"/>
      <c r="I715" s="14"/>
    </row>
    <row r="716" spans="7:9" ht="12.75">
      <c r="G716" s="14"/>
      <c r="H716" s="14"/>
      <c r="I716" s="14"/>
    </row>
    <row r="717" spans="7:9" ht="12.75">
      <c r="G717" s="14"/>
      <c r="H717" s="14"/>
      <c r="I717" s="14"/>
    </row>
    <row r="718" spans="7:9" ht="12.75">
      <c r="G718" s="14"/>
      <c r="H718" s="14"/>
      <c r="I718" s="14"/>
    </row>
    <row r="719" spans="7:9" ht="12.75">
      <c r="G719" s="14"/>
      <c r="H719" s="14"/>
      <c r="I719" s="14"/>
    </row>
    <row r="720" spans="7:9" ht="12.75">
      <c r="G720" s="14"/>
      <c r="H720" s="14"/>
      <c r="I720" s="14"/>
    </row>
    <row r="721" spans="7:9" ht="12.75">
      <c r="G721" s="14"/>
      <c r="H721" s="14"/>
      <c r="I721" s="14"/>
    </row>
    <row r="722" spans="7:9" ht="12.75">
      <c r="G722" s="14"/>
      <c r="H722" s="14"/>
      <c r="I722" s="14"/>
    </row>
    <row r="723" spans="7:9" ht="12.75">
      <c r="G723" s="14"/>
      <c r="H723" s="14"/>
      <c r="I723" s="14"/>
    </row>
    <row r="724" spans="7:9" ht="12.75">
      <c r="G724" s="14"/>
      <c r="H724" s="14"/>
      <c r="I724" s="14"/>
    </row>
    <row r="725" spans="7:9" ht="12.75">
      <c r="G725" s="14"/>
      <c r="H725" s="14"/>
      <c r="I725" s="14"/>
    </row>
    <row r="726" spans="7:9" ht="12.75">
      <c r="G726" s="14"/>
      <c r="H726" s="14"/>
      <c r="I726" s="14"/>
    </row>
    <row r="727" spans="7:9" ht="12.75">
      <c r="G727" s="14"/>
      <c r="H727" s="14"/>
      <c r="I727" s="14"/>
    </row>
    <row r="728" spans="7:9" ht="12.75">
      <c r="G728" s="14"/>
      <c r="H728" s="14"/>
      <c r="I728" s="14"/>
    </row>
    <row r="729" spans="7:9" ht="12.75">
      <c r="G729" s="14"/>
      <c r="H729" s="14"/>
      <c r="I729" s="14"/>
    </row>
    <row r="730" spans="7:9" ht="12.75">
      <c r="G730" s="14"/>
      <c r="H730" s="14"/>
      <c r="I730" s="14"/>
    </row>
    <row r="731" spans="7:9" ht="12.75">
      <c r="G731" s="14"/>
      <c r="H731" s="14"/>
      <c r="I731" s="14"/>
    </row>
    <row r="732" spans="7:9" ht="12.75">
      <c r="G732" s="14"/>
      <c r="H732" s="14"/>
      <c r="I732" s="14"/>
    </row>
    <row r="733" spans="7:9" ht="12.75">
      <c r="G733" s="14"/>
      <c r="H733" s="14"/>
      <c r="I733" s="14"/>
    </row>
    <row r="734" spans="7:9" ht="12.75">
      <c r="G734" s="14"/>
      <c r="H734" s="14"/>
      <c r="I734" s="14"/>
    </row>
    <row r="735" spans="7:9" ht="12.75">
      <c r="G735" s="14"/>
      <c r="H735" s="14"/>
      <c r="I735" s="14"/>
    </row>
    <row r="736" spans="7:9" ht="12.75">
      <c r="G736" s="14"/>
      <c r="H736" s="14"/>
      <c r="I736" s="14"/>
    </row>
    <row r="737" spans="7:9" ht="12.75">
      <c r="G737" s="14"/>
      <c r="H737" s="14"/>
      <c r="I737" s="14"/>
    </row>
    <row r="738" spans="7:9" ht="12.75">
      <c r="G738" s="14"/>
      <c r="H738" s="14"/>
      <c r="I738" s="14"/>
    </row>
    <row r="739" spans="7:9" ht="12.75">
      <c r="G739" s="14"/>
      <c r="H739" s="14"/>
      <c r="I739" s="14"/>
    </row>
    <row r="740" spans="7:9" ht="12.75">
      <c r="G740" s="14"/>
      <c r="H740" s="14"/>
      <c r="I740" s="14"/>
    </row>
    <row r="741" spans="7:9" ht="12.75">
      <c r="G741" s="14"/>
      <c r="H741" s="14"/>
      <c r="I741" s="14"/>
    </row>
    <row r="742" spans="7:9" ht="12.75">
      <c r="G742" s="14"/>
      <c r="H742" s="14"/>
      <c r="I742" s="14"/>
    </row>
    <row r="743" spans="7:9" ht="12.75">
      <c r="G743" s="14"/>
      <c r="H743" s="14"/>
      <c r="I743" s="14"/>
    </row>
    <row r="744" spans="7:9" ht="12.75">
      <c r="G744" s="14"/>
      <c r="H744" s="14"/>
      <c r="I744" s="14"/>
    </row>
    <row r="745" spans="7:9" ht="12.75">
      <c r="G745" s="14"/>
      <c r="H745" s="14"/>
      <c r="I745" s="14"/>
    </row>
    <row r="746" spans="7:9" ht="12.75">
      <c r="G746" s="14"/>
      <c r="H746" s="14"/>
      <c r="I746" s="14"/>
    </row>
    <row r="747" spans="7:9" ht="12.75">
      <c r="G747" s="14"/>
      <c r="H747" s="14"/>
      <c r="I747" s="14"/>
    </row>
    <row r="748" spans="7:9" ht="12.75">
      <c r="G748" s="14"/>
      <c r="H748" s="14"/>
      <c r="I748" s="14"/>
    </row>
    <row r="749" spans="7:9" ht="12.75">
      <c r="G749" s="14"/>
      <c r="H749" s="14"/>
      <c r="I749" s="14"/>
    </row>
    <row r="750" spans="7:9" ht="12.75">
      <c r="G750" s="14"/>
      <c r="H750" s="14"/>
      <c r="I750" s="14"/>
    </row>
    <row r="751" spans="7:9" ht="12.75">
      <c r="G751" s="14"/>
      <c r="H751" s="14"/>
      <c r="I751" s="14"/>
    </row>
    <row r="752" spans="7:9" ht="12.75">
      <c r="G752" s="14"/>
      <c r="H752" s="14"/>
      <c r="I752" s="14"/>
    </row>
    <row r="753" spans="7:9" ht="12.75">
      <c r="G753" s="14"/>
      <c r="H753" s="14"/>
      <c r="I753" s="14"/>
    </row>
    <row r="754" spans="7:9" ht="12.75">
      <c r="G754" s="14"/>
      <c r="H754" s="14"/>
      <c r="I754" s="14"/>
    </row>
    <row r="755" spans="7:9" ht="12.75">
      <c r="G755" s="14"/>
      <c r="H755" s="14"/>
      <c r="I755" s="14"/>
    </row>
    <row r="756" spans="7:9" ht="12.75">
      <c r="G756" s="14"/>
      <c r="H756" s="14"/>
      <c r="I756" s="14"/>
    </row>
    <row r="757" spans="7:9" ht="12.75">
      <c r="G757" s="14"/>
      <c r="H757" s="14"/>
      <c r="I757" s="14"/>
    </row>
    <row r="758" spans="7:9" ht="12.75">
      <c r="G758" s="14"/>
      <c r="H758" s="14"/>
      <c r="I758" s="14"/>
    </row>
    <row r="759" spans="7:9" ht="12.75">
      <c r="G759" s="14"/>
      <c r="H759" s="14"/>
      <c r="I759" s="14"/>
    </row>
    <row r="760" spans="7:9" ht="12.75">
      <c r="G760" s="14"/>
      <c r="H760" s="14"/>
      <c r="I760" s="14"/>
    </row>
    <row r="761" spans="7:9" ht="12.75">
      <c r="G761" s="14"/>
      <c r="H761" s="14"/>
      <c r="I761" s="14"/>
    </row>
    <row r="762" spans="7:9" ht="12.75">
      <c r="G762" s="14"/>
      <c r="H762" s="14"/>
      <c r="I762" s="14"/>
    </row>
    <row r="763" spans="7:9" ht="12.75">
      <c r="G763" s="14"/>
      <c r="H763" s="14"/>
      <c r="I763" s="14"/>
    </row>
    <row r="764" spans="7:9" ht="12.75">
      <c r="G764" s="14"/>
      <c r="H764" s="14"/>
      <c r="I764" s="14"/>
    </row>
    <row r="765" spans="7:9" ht="12.75">
      <c r="G765" s="14"/>
      <c r="H765" s="14"/>
      <c r="I765" s="14"/>
    </row>
    <row r="766" spans="7:9" ht="12.75">
      <c r="G766" s="14"/>
      <c r="H766" s="14"/>
      <c r="I766" s="14"/>
    </row>
    <row r="767" spans="7:9" ht="12.75">
      <c r="G767" s="14"/>
      <c r="H767" s="14"/>
      <c r="I767" s="14"/>
    </row>
    <row r="768" spans="7:9" ht="12.75">
      <c r="G768" s="14"/>
      <c r="H768" s="14"/>
      <c r="I768" s="14"/>
    </row>
  </sheetData>
  <mergeCells count="9">
    <mergeCell ref="K12:M12"/>
    <mergeCell ref="A1:M1"/>
    <mergeCell ref="A2:M2"/>
    <mergeCell ref="A3:M3"/>
    <mergeCell ref="A5:M5"/>
    <mergeCell ref="A74:J74"/>
    <mergeCell ref="A75:J75"/>
    <mergeCell ref="A76:J76"/>
    <mergeCell ref="G12:I12"/>
  </mergeCells>
  <printOptions/>
  <pageMargins left="0.25" right="0.25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5"/>
  <sheetViews>
    <sheetView zoomScale="75" zoomScaleNormal="75" workbookViewId="0" topLeftCell="A262">
      <selection activeCell="A262" sqref="A261:D262"/>
    </sheetView>
  </sheetViews>
  <sheetFormatPr defaultColWidth="9.140625" defaultRowHeight="12.75"/>
  <cols>
    <col min="1" max="1" width="4.7109375" style="1" customWidth="1"/>
    <col min="2" max="2" width="3.28125" style="1" customWidth="1"/>
    <col min="3" max="3" width="3.8515625" style="1" customWidth="1"/>
    <col min="4" max="4" width="9.140625" style="1" customWidth="1"/>
    <col min="5" max="5" width="17.8515625" style="1" customWidth="1"/>
    <col min="6" max="6" width="11.7109375" style="1" customWidth="1"/>
    <col min="7" max="7" width="4.7109375" style="1" customWidth="1"/>
    <col min="8" max="8" width="11.7109375" style="1" customWidth="1"/>
    <col min="9" max="9" width="4.7109375" style="1" customWidth="1"/>
    <col min="10" max="10" width="11.7109375" style="14" customWidth="1"/>
    <col min="11" max="11" width="6.28125" style="1" customWidth="1"/>
    <col min="12" max="12" width="11.7109375" style="1" customWidth="1"/>
    <col min="13" max="13" width="4.7109375" style="1" customWidth="1"/>
    <col min="14" max="14" width="11.7109375" style="1" customWidth="1"/>
    <col min="15" max="16384" width="9.140625" style="1" customWidth="1"/>
  </cols>
  <sheetData>
    <row r="1" spans="1:4" ht="12.75">
      <c r="A1" s="54" t="s">
        <v>97</v>
      </c>
      <c r="B1" s="12"/>
      <c r="C1" s="12"/>
      <c r="D1" s="12"/>
    </row>
    <row r="2" spans="1:4" ht="12.75">
      <c r="A2" s="2"/>
      <c r="B2" s="12"/>
      <c r="C2" s="12"/>
      <c r="D2" s="12"/>
    </row>
    <row r="3" spans="1:4" ht="12.75">
      <c r="A3" s="12">
        <v>1</v>
      </c>
      <c r="B3" s="61" t="s">
        <v>98</v>
      </c>
      <c r="C3" s="61"/>
      <c r="D3" s="12"/>
    </row>
    <row r="4" spans="1:4" ht="12.75">
      <c r="A4" s="12"/>
      <c r="B4" s="2" t="s">
        <v>99</v>
      </c>
      <c r="C4" s="2"/>
      <c r="D4" s="12"/>
    </row>
    <row r="5" spans="1:4" ht="12.75">
      <c r="A5" s="12"/>
      <c r="B5" s="2" t="s">
        <v>100</v>
      </c>
      <c r="C5" s="2"/>
      <c r="D5" s="12"/>
    </row>
    <row r="6" spans="1:4" ht="12.75">
      <c r="A6" s="12"/>
      <c r="B6" s="12"/>
      <c r="C6" s="12"/>
      <c r="D6" s="12"/>
    </row>
    <row r="7" spans="1:10" ht="12.75">
      <c r="A7" s="12">
        <v>2</v>
      </c>
      <c r="B7" s="61" t="s">
        <v>29</v>
      </c>
      <c r="C7" s="61"/>
      <c r="D7" s="12"/>
      <c r="J7" s="19"/>
    </row>
    <row r="8" spans="1:14" ht="12.75">
      <c r="A8" s="12"/>
      <c r="B8" s="61"/>
      <c r="C8" s="61"/>
      <c r="D8" s="12"/>
      <c r="H8" s="93" t="s">
        <v>7</v>
      </c>
      <c r="I8" s="93"/>
      <c r="J8" s="93"/>
      <c r="L8" s="93" t="s">
        <v>8</v>
      </c>
      <c r="M8" s="93"/>
      <c r="N8" s="93"/>
    </row>
    <row r="9" spans="1:14" ht="12.75">
      <c r="A9" s="12"/>
      <c r="B9" s="2"/>
      <c r="C9" s="2"/>
      <c r="D9" s="12"/>
      <c r="H9" s="62" t="s">
        <v>10</v>
      </c>
      <c r="J9" s="62" t="s">
        <v>11</v>
      </c>
      <c r="L9" s="62" t="s">
        <v>10</v>
      </c>
      <c r="N9" s="62" t="s">
        <v>11</v>
      </c>
    </row>
    <row r="10" spans="1:14" ht="12.75">
      <c r="A10" s="12"/>
      <c r="B10" s="2"/>
      <c r="C10" s="2"/>
      <c r="D10" s="12"/>
      <c r="H10" s="62" t="s">
        <v>12</v>
      </c>
      <c r="J10" s="62" t="s">
        <v>13</v>
      </c>
      <c r="L10" s="62" t="s">
        <v>12</v>
      </c>
      <c r="N10" s="62" t="s">
        <v>13</v>
      </c>
    </row>
    <row r="11" spans="1:14" ht="12.75">
      <c r="A11" s="12"/>
      <c r="B11" s="2"/>
      <c r="C11" s="2"/>
      <c r="D11" s="12"/>
      <c r="H11" s="62" t="s">
        <v>9</v>
      </c>
      <c r="J11" s="62" t="s">
        <v>9</v>
      </c>
      <c r="L11" s="62" t="s">
        <v>14</v>
      </c>
      <c r="N11" s="62" t="s">
        <v>15</v>
      </c>
    </row>
    <row r="12" spans="1:14" ht="12.75">
      <c r="A12" s="12"/>
      <c r="B12" s="2"/>
      <c r="C12" s="2"/>
      <c r="D12" s="12"/>
      <c r="H12" s="63">
        <v>37256</v>
      </c>
      <c r="J12" s="63">
        <v>36891</v>
      </c>
      <c r="L12" s="63">
        <v>37256</v>
      </c>
      <c r="N12" s="63">
        <v>36891</v>
      </c>
    </row>
    <row r="13" spans="1:14" ht="12.75">
      <c r="A13" s="12"/>
      <c r="B13" s="2"/>
      <c r="C13" s="2"/>
      <c r="D13" s="12"/>
      <c r="H13" s="62" t="s">
        <v>16</v>
      </c>
      <c r="J13" s="62" t="s">
        <v>16</v>
      </c>
      <c r="L13" s="62" t="s">
        <v>16</v>
      </c>
      <c r="N13" s="62" t="s">
        <v>16</v>
      </c>
    </row>
    <row r="14" spans="1:14" ht="12.75">
      <c r="A14" s="12"/>
      <c r="B14" s="2"/>
      <c r="C14" s="2"/>
      <c r="D14" s="12"/>
      <c r="H14" s="62"/>
      <c r="J14" s="62"/>
      <c r="L14" s="62"/>
      <c r="N14" s="62"/>
    </row>
    <row r="15" spans="1:14" ht="12.75">
      <c r="A15" s="12"/>
      <c r="B15" s="2" t="s">
        <v>101</v>
      </c>
      <c r="C15" s="2"/>
      <c r="D15" s="12"/>
      <c r="H15" s="14">
        <v>8297</v>
      </c>
      <c r="I15" s="14"/>
      <c r="J15" s="14">
        <v>17163</v>
      </c>
      <c r="K15" s="14"/>
      <c r="L15" s="14">
        <v>53804</v>
      </c>
      <c r="M15" s="14"/>
      <c r="N15" s="14">
        <v>17163</v>
      </c>
    </row>
    <row r="16" spans="1:14" ht="12.75">
      <c r="A16" s="12"/>
      <c r="B16" s="2" t="s">
        <v>102</v>
      </c>
      <c r="C16" s="2"/>
      <c r="D16" s="12"/>
      <c r="H16" s="14">
        <v>0</v>
      </c>
      <c r="I16" s="14"/>
      <c r="J16" s="14">
        <v>0</v>
      </c>
      <c r="K16" s="14"/>
      <c r="L16" s="14">
        <v>16630</v>
      </c>
      <c r="M16" s="14"/>
      <c r="N16" s="14">
        <v>0</v>
      </c>
    </row>
    <row r="17" spans="1:14" ht="12.75">
      <c r="A17" s="12"/>
      <c r="C17" s="2" t="s">
        <v>103</v>
      </c>
      <c r="D17" s="12"/>
      <c r="H17" s="14"/>
      <c r="I17" s="14"/>
      <c r="K17" s="14"/>
      <c r="L17" s="14"/>
      <c r="M17" s="14"/>
      <c r="N17" s="14"/>
    </row>
    <row r="18" spans="1:14" ht="12.75">
      <c r="A18" s="12"/>
      <c r="C18" s="2" t="s">
        <v>104</v>
      </c>
      <c r="D18" s="12"/>
      <c r="H18" s="14"/>
      <c r="I18" s="14"/>
      <c r="K18" s="14"/>
      <c r="L18" s="14"/>
      <c r="M18" s="14"/>
      <c r="N18" s="14"/>
    </row>
    <row r="19" spans="1:14" ht="12.75">
      <c r="A19" s="12"/>
      <c r="B19" s="2" t="s">
        <v>105</v>
      </c>
      <c r="C19" s="2"/>
      <c r="D19" s="12"/>
      <c r="H19" s="14">
        <v>0</v>
      </c>
      <c r="I19" s="14"/>
      <c r="J19" s="14">
        <v>2048</v>
      </c>
      <c r="K19" s="14"/>
      <c r="L19" s="14">
        <v>0</v>
      </c>
      <c r="M19" s="14"/>
      <c r="N19" s="14">
        <v>2048</v>
      </c>
    </row>
    <row r="20" spans="1:14" ht="12.75">
      <c r="A20" s="12"/>
      <c r="B20" s="2" t="s">
        <v>106</v>
      </c>
      <c r="C20" s="2"/>
      <c r="D20" s="12"/>
      <c r="H20" s="14">
        <v>6263</v>
      </c>
      <c r="I20" s="14"/>
      <c r="J20" s="14">
        <v>2331</v>
      </c>
      <c r="K20" s="14"/>
      <c r="L20" s="14">
        <v>6263</v>
      </c>
      <c r="M20" s="14"/>
      <c r="N20" s="14">
        <v>2331</v>
      </c>
    </row>
    <row r="21" spans="1:14" ht="13.5" thickBot="1">
      <c r="A21" s="12"/>
      <c r="D21" s="12"/>
      <c r="H21" s="64">
        <f>SUM(H15:H20)</f>
        <v>14560</v>
      </c>
      <c r="I21" s="14"/>
      <c r="J21" s="64">
        <f>SUM(J15:J20)</f>
        <v>21542</v>
      </c>
      <c r="K21" s="14"/>
      <c r="L21" s="64">
        <f>SUM(L15:L20)</f>
        <v>76697</v>
      </c>
      <c r="M21" s="14"/>
      <c r="N21" s="64">
        <f>SUM(N15:N20)</f>
        <v>21542</v>
      </c>
    </row>
    <row r="22" spans="1:10" ht="12.75">
      <c r="A22" s="12"/>
      <c r="B22" s="2"/>
      <c r="C22" s="2"/>
      <c r="D22" s="12"/>
      <c r="J22" s="19"/>
    </row>
    <row r="23" spans="1:4" ht="12.75">
      <c r="A23" s="12">
        <v>3</v>
      </c>
      <c r="B23" s="65" t="s">
        <v>48</v>
      </c>
      <c r="C23" s="65"/>
      <c r="D23" s="12"/>
    </row>
    <row r="24" spans="1:4" ht="12.75">
      <c r="A24" s="12"/>
      <c r="B24" s="2" t="s">
        <v>107</v>
      </c>
      <c r="C24" s="2"/>
      <c r="D24" s="12"/>
    </row>
    <row r="25" spans="1:4" ht="12.75">
      <c r="A25" s="12"/>
      <c r="B25" s="2"/>
      <c r="C25" s="2"/>
      <c r="D25" s="12"/>
    </row>
    <row r="26" spans="1:4" ht="12.75">
      <c r="A26" s="12">
        <v>4</v>
      </c>
      <c r="B26" s="65" t="s">
        <v>37</v>
      </c>
      <c r="C26" s="65"/>
      <c r="D26" s="12"/>
    </row>
    <row r="27" spans="1:14" ht="12.75">
      <c r="A27" s="12"/>
      <c r="B27" s="65"/>
      <c r="C27" s="65"/>
      <c r="D27" s="12"/>
      <c r="H27" s="93" t="s">
        <v>7</v>
      </c>
      <c r="I27" s="93"/>
      <c r="J27" s="93"/>
      <c r="L27" s="93" t="s">
        <v>8</v>
      </c>
      <c r="M27" s="93"/>
      <c r="N27" s="93"/>
    </row>
    <row r="28" spans="1:14" ht="12.75">
      <c r="A28" s="12"/>
      <c r="B28" s="65"/>
      <c r="C28" s="65"/>
      <c r="D28" s="12"/>
      <c r="H28" s="62" t="s">
        <v>10</v>
      </c>
      <c r="J28" s="62" t="s">
        <v>11</v>
      </c>
      <c r="L28" s="62" t="s">
        <v>10</v>
      </c>
      <c r="N28" s="62" t="s">
        <v>11</v>
      </c>
    </row>
    <row r="29" spans="1:14" ht="12.75">
      <c r="A29" s="12"/>
      <c r="B29" s="65"/>
      <c r="C29" s="65"/>
      <c r="D29" s="12"/>
      <c r="H29" s="62" t="s">
        <v>12</v>
      </c>
      <c r="J29" s="62" t="s">
        <v>13</v>
      </c>
      <c r="L29" s="62" t="s">
        <v>12</v>
      </c>
      <c r="N29" s="62" t="s">
        <v>13</v>
      </c>
    </row>
    <row r="30" spans="1:14" ht="12.75">
      <c r="A30" s="12"/>
      <c r="B30" s="65"/>
      <c r="C30" s="65"/>
      <c r="D30" s="12"/>
      <c r="H30" s="62" t="s">
        <v>9</v>
      </c>
      <c r="J30" s="62" t="s">
        <v>9</v>
      </c>
      <c r="L30" s="62" t="s">
        <v>14</v>
      </c>
      <c r="N30" s="62" t="s">
        <v>15</v>
      </c>
    </row>
    <row r="31" spans="1:14" ht="12.75">
      <c r="A31" s="12"/>
      <c r="B31" s="65"/>
      <c r="C31" s="65"/>
      <c r="D31" s="12"/>
      <c r="H31" s="63">
        <v>37256</v>
      </c>
      <c r="J31" s="63">
        <v>36891</v>
      </c>
      <c r="L31" s="63">
        <v>37256</v>
      </c>
      <c r="N31" s="63">
        <v>36891</v>
      </c>
    </row>
    <row r="32" spans="1:14" ht="12.75">
      <c r="A32" s="12"/>
      <c r="B32" s="65"/>
      <c r="C32" s="65"/>
      <c r="D32" s="12"/>
      <c r="H32" s="62" t="s">
        <v>16</v>
      </c>
      <c r="J32" s="62" t="s">
        <v>16</v>
      </c>
      <c r="L32" s="62" t="s">
        <v>16</v>
      </c>
      <c r="N32" s="62" t="s">
        <v>16</v>
      </c>
    </row>
    <row r="33" spans="1:14" ht="12.75">
      <c r="A33" s="12"/>
      <c r="B33" s="65"/>
      <c r="C33" s="65"/>
      <c r="D33" s="12"/>
      <c r="H33" s="14"/>
      <c r="I33" s="14"/>
      <c r="K33" s="14"/>
      <c r="L33" s="14"/>
      <c r="M33" s="14"/>
      <c r="N33" s="14"/>
    </row>
    <row r="34" spans="1:14" ht="12.75">
      <c r="A34" s="12"/>
      <c r="B34" s="2" t="s">
        <v>108</v>
      </c>
      <c r="C34" s="2"/>
      <c r="D34" s="12"/>
      <c r="H34" s="14">
        <f>29</f>
        <v>29</v>
      </c>
      <c r="I34" s="14"/>
      <c r="J34" s="14">
        <v>356</v>
      </c>
      <c r="K34" s="14"/>
      <c r="L34" s="14">
        <v>29</v>
      </c>
      <c r="M34" s="14"/>
      <c r="N34" s="14">
        <v>831</v>
      </c>
    </row>
    <row r="35" spans="1:14" ht="12.75">
      <c r="A35" s="12"/>
      <c r="B35" s="2" t="s">
        <v>94</v>
      </c>
      <c r="C35" s="2"/>
      <c r="D35" s="12"/>
      <c r="H35" s="14">
        <v>628</v>
      </c>
      <c r="I35" s="14"/>
      <c r="J35" s="14">
        <v>0</v>
      </c>
      <c r="K35" s="14"/>
      <c r="L35" s="14">
        <v>628</v>
      </c>
      <c r="M35" s="14"/>
      <c r="N35" s="14">
        <v>0</v>
      </c>
    </row>
    <row r="36" spans="1:14" ht="12.75">
      <c r="A36" s="12"/>
      <c r="B36" s="2" t="s">
        <v>109</v>
      </c>
      <c r="C36" s="2"/>
      <c r="D36" s="12"/>
      <c r="H36" s="14">
        <v>0</v>
      </c>
      <c r="I36" s="14"/>
      <c r="J36" s="14">
        <v>-303</v>
      </c>
      <c r="K36" s="14"/>
      <c r="L36" s="14">
        <v>0</v>
      </c>
      <c r="M36" s="14"/>
      <c r="N36" s="14">
        <v>-3146</v>
      </c>
    </row>
    <row r="37" spans="1:14" ht="13.5" thickBot="1">
      <c r="A37" s="12"/>
      <c r="B37" s="65"/>
      <c r="C37" s="65"/>
      <c r="D37" s="12"/>
      <c r="H37" s="66">
        <f>SUM(H33:H36)</f>
        <v>657</v>
      </c>
      <c r="I37" s="14"/>
      <c r="J37" s="66">
        <f>SUM(J33:J36)</f>
        <v>53</v>
      </c>
      <c r="K37" s="14"/>
      <c r="L37" s="66">
        <f>SUM(L33:L36)</f>
        <v>657</v>
      </c>
      <c r="M37" s="14"/>
      <c r="N37" s="66">
        <f>SUM(N33:N36)</f>
        <v>-2315</v>
      </c>
    </row>
    <row r="38" spans="1:14" ht="12.75">
      <c r="A38" s="12"/>
      <c r="B38" s="65"/>
      <c r="C38" s="65"/>
      <c r="D38" s="12"/>
      <c r="H38" s="14"/>
      <c r="I38" s="14"/>
      <c r="K38" s="14"/>
      <c r="L38" s="14"/>
      <c r="M38" s="14"/>
      <c r="N38" s="14"/>
    </row>
    <row r="39" spans="1:4" ht="12.75">
      <c r="A39" s="12"/>
      <c r="B39" s="1" t="s">
        <v>110</v>
      </c>
      <c r="D39" s="12"/>
    </row>
    <row r="40" spans="1:4" ht="12.75">
      <c r="A40" s="12"/>
      <c r="B40" s="1" t="s">
        <v>111</v>
      </c>
      <c r="D40" s="12"/>
    </row>
    <row r="41" spans="1:4" ht="12.75">
      <c r="A41" s="12"/>
      <c r="D41" s="12"/>
    </row>
    <row r="42" spans="1:3" ht="12.75">
      <c r="A42" s="12">
        <v>5</v>
      </c>
      <c r="B42" s="65" t="s">
        <v>112</v>
      </c>
      <c r="C42" s="65"/>
    </row>
    <row r="43" spans="1:3" ht="12.75">
      <c r="A43" s="12"/>
      <c r="B43" s="2" t="s">
        <v>113</v>
      </c>
      <c r="C43" s="2"/>
    </row>
    <row r="44" spans="1:3" ht="12.75">
      <c r="A44" s="12"/>
      <c r="B44" s="2"/>
      <c r="C44" s="2"/>
    </row>
    <row r="45" spans="1:3" ht="12.75">
      <c r="A45" s="12">
        <v>6</v>
      </c>
      <c r="B45" s="65" t="s">
        <v>114</v>
      </c>
      <c r="C45" s="65"/>
    </row>
    <row r="46" spans="1:3" ht="12.75">
      <c r="A46" s="67"/>
      <c r="B46" s="2" t="s">
        <v>115</v>
      </c>
      <c r="C46" s="2"/>
    </row>
    <row r="47" spans="1:3" ht="12.75">
      <c r="A47" s="67"/>
      <c r="B47" s="2"/>
      <c r="C47" s="2"/>
    </row>
    <row r="48" spans="1:14" ht="12.75">
      <c r="A48" s="67"/>
      <c r="B48" s="2" t="s">
        <v>116</v>
      </c>
      <c r="C48" s="2"/>
      <c r="N48" s="62"/>
    </row>
    <row r="49" spans="1:14" ht="12.75">
      <c r="A49" s="67"/>
      <c r="B49" s="2"/>
      <c r="C49" s="2"/>
      <c r="N49" s="62" t="s">
        <v>117</v>
      </c>
    </row>
    <row r="50" spans="1:14" ht="12.75">
      <c r="A50" s="67"/>
      <c r="L50" s="68"/>
      <c r="N50" s="63">
        <v>37256</v>
      </c>
    </row>
    <row r="51" spans="1:14" ht="12.75">
      <c r="A51" s="67"/>
      <c r="B51" s="2"/>
      <c r="C51" s="2"/>
      <c r="L51" s="68"/>
      <c r="N51" s="69" t="s">
        <v>16</v>
      </c>
    </row>
    <row r="52" spans="1:14" ht="18" customHeight="1" thickBot="1">
      <c r="A52" s="67"/>
      <c r="B52" s="1" t="s">
        <v>118</v>
      </c>
      <c r="C52" s="1" t="s">
        <v>119</v>
      </c>
      <c r="N52" s="70">
        <v>11819</v>
      </c>
    </row>
    <row r="53" spans="1:14" ht="18" customHeight="1" thickBot="1">
      <c r="A53" s="67"/>
      <c r="B53" s="1" t="s">
        <v>120</v>
      </c>
      <c r="C53" s="1" t="s">
        <v>121</v>
      </c>
      <c r="N53" s="71">
        <v>11819</v>
      </c>
    </row>
    <row r="54" spans="1:14" ht="18" customHeight="1" thickBot="1">
      <c r="A54" s="67"/>
      <c r="B54" s="1" t="s">
        <v>122</v>
      </c>
      <c r="C54" s="1" t="s">
        <v>123</v>
      </c>
      <c r="N54" s="70">
        <v>672</v>
      </c>
    </row>
    <row r="55" spans="1:3" ht="12.75">
      <c r="A55" s="67"/>
      <c r="B55" s="2"/>
      <c r="C55" s="2"/>
    </row>
    <row r="56" spans="1:3" ht="12.75">
      <c r="A56" s="12">
        <v>7</v>
      </c>
      <c r="B56" s="65" t="s">
        <v>124</v>
      </c>
      <c r="C56" s="65"/>
    </row>
    <row r="57" spans="1:3" ht="12.75">
      <c r="A57" s="12"/>
      <c r="B57" s="2" t="s">
        <v>125</v>
      </c>
      <c r="C57" s="2"/>
    </row>
    <row r="58" spans="1:3" ht="12.75">
      <c r="A58" s="12"/>
      <c r="B58" s="2"/>
      <c r="C58" s="2"/>
    </row>
    <row r="59" spans="1:3" ht="12.75">
      <c r="A59" s="12"/>
      <c r="B59" s="2" t="s">
        <v>17</v>
      </c>
      <c r="C59" s="2" t="s">
        <v>126</v>
      </c>
    </row>
    <row r="60" spans="1:3" ht="12.75">
      <c r="A60" s="12"/>
      <c r="B60" s="2"/>
      <c r="C60" s="2" t="s">
        <v>127</v>
      </c>
    </row>
    <row r="61" spans="1:3" ht="12.75">
      <c r="A61" s="12"/>
      <c r="B61" s="2"/>
      <c r="C61" s="2"/>
    </row>
    <row r="62" spans="1:3" ht="12.75">
      <c r="A62" s="12"/>
      <c r="B62" s="2" t="s">
        <v>19</v>
      </c>
      <c r="C62" s="2" t="s">
        <v>128</v>
      </c>
    </row>
    <row r="63" spans="1:3" ht="12.75">
      <c r="A63" s="12"/>
      <c r="B63" s="2"/>
      <c r="C63" s="2" t="s">
        <v>129</v>
      </c>
    </row>
    <row r="64" spans="1:3" ht="12.75">
      <c r="A64" s="12"/>
      <c r="B64" s="2"/>
      <c r="C64" s="2" t="s">
        <v>130</v>
      </c>
    </row>
    <row r="65" spans="1:3" ht="12.75">
      <c r="A65" s="12"/>
      <c r="B65" s="2"/>
      <c r="C65" s="2"/>
    </row>
    <row r="66" spans="1:3" ht="12.75">
      <c r="A66" s="12"/>
      <c r="B66" s="2" t="s">
        <v>21</v>
      </c>
      <c r="C66" s="2" t="s">
        <v>131</v>
      </c>
    </row>
    <row r="67" spans="1:3" ht="12.75">
      <c r="A67" s="12"/>
      <c r="B67" s="2"/>
      <c r="C67" s="2" t="s">
        <v>132</v>
      </c>
    </row>
    <row r="68" spans="1:3" ht="12.75">
      <c r="A68" s="12"/>
      <c r="B68" s="2"/>
      <c r="C68" s="2"/>
    </row>
    <row r="69" spans="1:3" ht="12.75">
      <c r="A69" s="12">
        <v>8</v>
      </c>
      <c r="B69" s="65" t="s">
        <v>133</v>
      </c>
      <c r="C69" s="65"/>
    </row>
    <row r="70" spans="1:3" ht="12.75">
      <c r="A70" s="12"/>
      <c r="B70" s="34" t="s">
        <v>134</v>
      </c>
      <c r="C70" s="34"/>
    </row>
    <row r="71" spans="1:3" ht="12.75">
      <c r="A71" s="12"/>
      <c r="B71" s="34" t="s">
        <v>135</v>
      </c>
      <c r="C71" s="34"/>
    </row>
    <row r="72" spans="1:3" ht="12.75">
      <c r="A72" s="12"/>
      <c r="B72" s="34" t="s">
        <v>136</v>
      </c>
      <c r="C72" s="34"/>
    </row>
    <row r="73" spans="1:3" ht="12.75">
      <c r="A73" s="12"/>
      <c r="B73" s="34"/>
      <c r="C73" s="34"/>
    </row>
    <row r="74" spans="1:3" ht="12.75">
      <c r="A74" s="12"/>
      <c r="B74" s="34" t="s">
        <v>137</v>
      </c>
      <c r="C74" s="34"/>
    </row>
    <row r="75" spans="1:3" ht="12.75">
      <c r="A75" s="12"/>
      <c r="B75" s="34" t="s">
        <v>138</v>
      </c>
      <c r="C75" s="34"/>
    </row>
    <row r="76" spans="1:3" ht="12.75">
      <c r="A76" s="12"/>
      <c r="B76" s="34" t="s">
        <v>139</v>
      </c>
      <c r="C76" s="34"/>
    </row>
    <row r="77" spans="1:3" ht="12.75">
      <c r="A77" s="12"/>
      <c r="B77" s="34" t="s">
        <v>140</v>
      </c>
      <c r="C77" s="34"/>
    </row>
    <row r="78" spans="1:3" ht="12.75">
      <c r="A78" s="12"/>
      <c r="B78" s="34" t="s">
        <v>141</v>
      </c>
      <c r="C78" s="34"/>
    </row>
    <row r="79" spans="1:3" ht="12.75">
      <c r="A79" s="12"/>
      <c r="B79" s="34" t="s">
        <v>142</v>
      </c>
      <c r="C79" s="34"/>
    </row>
    <row r="80" spans="1:5" ht="12.75">
      <c r="A80" s="12"/>
      <c r="D80" s="72"/>
      <c r="E80" s="72"/>
    </row>
    <row r="81" spans="1:5" ht="12.75">
      <c r="A81" s="12"/>
      <c r="B81" s="2" t="s">
        <v>143</v>
      </c>
      <c r="C81" s="2"/>
      <c r="D81" s="72"/>
      <c r="E81" s="72"/>
    </row>
    <row r="82" spans="1:5" ht="12.75">
      <c r="A82" s="12"/>
      <c r="B82" s="1" t="s">
        <v>144</v>
      </c>
      <c r="D82" s="72"/>
      <c r="E82" s="72"/>
    </row>
    <row r="83" spans="1:5" ht="12.75">
      <c r="A83" s="12"/>
      <c r="D83" s="72"/>
      <c r="E83" s="72"/>
    </row>
    <row r="84" spans="1:3" ht="12.75">
      <c r="A84" s="12">
        <v>9</v>
      </c>
      <c r="B84" s="65" t="s">
        <v>145</v>
      </c>
      <c r="C84" s="65"/>
    </row>
    <row r="85" spans="1:3" ht="12.75">
      <c r="A85" s="12"/>
      <c r="B85" s="2" t="s">
        <v>146</v>
      </c>
      <c r="C85" s="2"/>
    </row>
    <row r="86" spans="1:3" ht="12.75">
      <c r="A86" s="12"/>
      <c r="B86" s="2" t="s">
        <v>147</v>
      </c>
      <c r="C86" s="2"/>
    </row>
    <row r="87" spans="1:3" ht="12.75">
      <c r="A87" s="12"/>
      <c r="B87" s="2"/>
      <c r="C87" s="2"/>
    </row>
    <row r="88" spans="1:3" ht="12.75">
      <c r="A88" s="12"/>
      <c r="B88" s="2" t="s">
        <v>148</v>
      </c>
      <c r="C88" s="2" t="s">
        <v>149</v>
      </c>
    </row>
    <row r="89" spans="1:3" ht="12.75">
      <c r="A89" s="12"/>
      <c r="B89" s="2"/>
      <c r="C89" s="2"/>
    </row>
    <row r="90" spans="1:3" ht="12.75">
      <c r="A90" s="12"/>
      <c r="B90" s="2" t="s">
        <v>150</v>
      </c>
      <c r="C90" s="2" t="s">
        <v>151</v>
      </c>
    </row>
    <row r="91" spans="1:3" ht="12.75">
      <c r="A91" s="12"/>
      <c r="B91" s="2"/>
      <c r="C91" s="2"/>
    </row>
    <row r="92" spans="1:3" ht="12.75">
      <c r="A92" s="12"/>
      <c r="B92" s="2" t="s">
        <v>152</v>
      </c>
      <c r="C92" s="2" t="s">
        <v>153</v>
      </c>
    </row>
    <row r="93" spans="1:3" ht="12.75">
      <c r="A93" s="12"/>
      <c r="B93" s="2"/>
      <c r="C93" s="2"/>
    </row>
    <row r="94" spans="1:3" ht="12.75">
      <c r="A94" s="12"/>
      <c r="B94" s="2" t="s">
        <v>154</v>
      </c>
      <c r="C94" s="2" t="s">
        <v>155</v>
      </c>
    </row>
    <row r="95" spans="1:3" ht="12.75">
      <c r="A95" s="12"/>
      <c r="B95" s="2"/>
      <c r="C95" s="2"/>
    </row>
    <row r="96" spans="1:3" ht="12.75">
      <c r="A96" s="12">
        <v>10</v>
      </c>
      <c r="B96" s="65" t="s">
        <v>156</v>
      </c>
      <c r="C96" s="65"/>
    </row>
    <row r="97" spans="1:3" ht="12.75">
      <c r="A97" s="12"/>
      <c r="B97" s="2" t="s">
        <v>157</v>
      </c>
      <c r="C97" s="2"/>
    </row>
    <row r="98" spans="1:14" ht="12.75">
      <c r="A98" s="12"/>
      <c r="B98" s="2"/>
      <c r="C98" s="2"/>
      <c r="N98" s="62" t="s">
        <v>117</v>
      </c>
    </row>
    <row r="99" spans="1:14" ht="12.75">
      <c r="A99" s="12"/>
      <c r="B99" s="2"/>
      <c r="C99" s="2"/>
      <c r="N99" s="63">
        <v>37256</v>
      </c>
    </row>
    <row r="100" spans="1:14" ht="12.75">
      <c r="A100" s="12"/>
      <c r="B100" s="2"/>
      <c r="C100" s="2"/>
      <c r="N100" s="62" t="s">
        <v>16</v>
      </c>
    </row>
    <row r="101" spans="1:2" ht="12.75">
      <c r="A101" s="12"/>
      <c r="B101" s="1" t="s">
        <v>158</v>
      </c>
    </row>
    <row r="102" spans="1:14" ht="12.75">
      <c r="A102" s="12"/>
      <c r="B102" s="34"/>
      <c r="C102" s="34"/>
      <c r="D102" s="73" t="s">
        <v>159</v>
      </c>
      <c r="E102" s="74"/>
      <c r="N102" s="14"/>
    </row>
    <row r="103" spans="1:14" ht="12.75">
      <c r="A103" s="67"/>
      <c r="B103" s="34"/>
      <c r="C103" s="34"/>
      <c r="D103" s="75" t="s">
        <v>160</v>
      </c>
      <c r="E103" s="75"/>
      <c r="N103" s="14">
        <v>33580</v>
      </c>
    </row>
    <row r="104" spans="1:14" ht="12.75">
      <c r="A104" s="67"/>
      <c r="B104" s="34"/>
      <c r="C104" s="34"/>
      <c r="D104" s="75" t="s">
        <v>161</v>
      </c>
      <c r="E104" s="75"/>
      <c r="N104" s="14">
        <v>7646</v>
      </c>
    </row>
    <row r="105" spans="1:14" ht="12.75">
      <c r="A105" s="67"/>
      <c r="B105" s="34"/>
      <c r="C105" s="34"/>
      <c r="D105" s="75" t="s">
        <v>162</v>
      </c>
      <c r="E105" s="75"/>
      <c r="N105" s="14">
        <v>1000</v>
      </c>
    </row>
    <row r="106" spans="1:14" ht="12.75">
      <c r="A106" s="67"/>
      <c r="B106" s="34"/>
      <c r="C106" s="34"/>
      <c r="N106" s="76">
        <f>SUM(N103:N105)</f>
        <v>42226</v>
      </c>
    </row>
    <row r="107" spans="1:14" ht="12.75">
      <c r="A107" s="67"/>
      <c r="B107" s="34"/>
      <c r="C107" s="34"/>
      <c r="D107" s="73" t="s">
        <v>163</v>
      </c>
      <c r="N107" s="14"/>
    </row>
    <row r="108" spans="1:14" ht="12.75">
      <c r="A108" s="67"/>
      <c r="B108" s="34"/>
      <c r="C108" s="34"/>
      <c r="D108" s="75" t="s">
        <v>164</v>
      </c>
      <c r="E108" s="75"/>
      <c r="N108" s="14">
        <v>19000</v>
      </c>
    </row>
    <row r="109" spans="1:14" ht="12.75">
      <c r="A109" s="67"/>
      <c r="B109" s="34"/>
      <c r="C109" s="34"/>
      <c r="D109" s="75" t="s">
        <v>165</v>
      </c>
      <c r="E109" s="75"/>
      <c r="N109" s="59">
        <v>16397</v>
      </c>
    </row>
    <row r="110" spans="1:14" ht="12.75">
      <c r="A110" s="67"/>
      <c r="B110" s="34"/>
      <c r="C110" s="34"/>
      <c r="D110" s="75"/>
      <c r="E110" s="75"/>
      <c r="N110" s="14">
        <f>SUM(N108:N109)</f>
        <v>35397</v>
      </c>
    </row>
    <row r="111" spans="1:14" ht="12.75">
      <c r="A111" s="67"/>
      <c r="B111" s="34"/>
      <c r="C111" s="34"/>
      <c r="D111" s="75"/>
      <c r="E111" s="75"/>
      <c r="N111" s="14"/>
    </row>
    <row r="112" spans="1:14" ht="12.75">
      <c r="A112" s="67"/>
      <c r="B112" s="34"/>
      <c r="C112" s="34"/>
      <c r="N112" s="56">
        <f>+N106+N110</f>
        <v>77623</v>
      </c>
    </row>
    <row r="113" spans="1:14" ht="12.75">
      <c r="A113" s="67"/>
      <c r="B113" s="34"/>
      <c r="C113" s="34"/>
      <c r="D113" s="73" t="s">
        <v>166</v>
      </c>
      <c r="E113" s="74"/>
      <c r="N113" s="14"/>
    </row>
    <row r="114" spans="1:14" ht="12.75">
      <c r="A114" s="67"/>
      <c r="B114" s="34"/>
      <c r="C114" s="34"/>
      <c r="D114" s="75" t="s">
        <v>160</v>
      </c>
      <c r="E114" s="75"/>
      <c r="N114" s="14">
        <v>5131</v>
      </c>
    </row>
    <row r="115" spans="1:14" ht="12.75">
      <c r="A115" s="67"/>
      <c r="B115" s="34"/>
      <c r="C115" s="34"/>
      <c r="D115" s="75" t="s">
        <v>167</v>
      </c>
      <c r="E115" s="75"/>
      <c r="N115" s="14">
        <v>1250</v>
      </c>
    </row>
    <row r="116" spans="1:14" ht="12.75">
      <c r="A116" s="67"/>
      <c r="B116" s="34"/>
      <c r="C116" s="34"/>
      <c r="D116" s="75"/>
      <c r="N116" s="56">
        <f>SUM(N114:N115)</f>
        <v>6381</v>
      </c>
    </row>
    <row r="117" spans="1:14" ht="12.75">
      <c r="A117" s="67"/>
      <c r="B117" s="34"/>
      <c r="C117" s="34"/>
      <c r="N117" s="14"/>
    </row>
    <row r="118" spans="1:14" ht="15" customHeight="1" thickBot="1">
      <c r="A118" s="67"/>
      <c r="B118" s="34"/>
      <c r="C118" s="34"/>
      <c r="D118" s="1" t="s">
        <v>168</v>
      </c>
      <c r="N118" s="66">
        <f>N112+N116</f>
        <v>84004</v>
      </c>
    </row>
    <row r="119" spans="1:14" ht="12.75">
      <c r="A119" s="67"/>
      <c r="B119" s="34"/>
      <c r="C119" s="34"/>
      <c r="N119" s="14"/>
    </row>
    <row r="120" spans="1:14" ht="12.75">
      <c r="A120" s="12"/>
      <c r="B120" s="2" t="s">
        <v>169</v>
      </c>
      <c r="C120" s="2"/>
      <c r="N120" s="14"/>
    </row>
    <row r="121" spans="1:5" ht="15" customHeight="1">
      <c r="A121" s="12"/>
      <c r="B121" s="34"/>
      <c r="C121" s="34"/>
      <c r="D121" s="73" t="s">
        <v>159</v>
      </c>
      <c r="E121" s="74"/>
    </row>
    <row r="122" spans="1:14" ht="15" customHeight="1" thickBot="1">
      <c r="A122" s="12"/>
      <c r="B122" s="34"/>
      <c r="C122" s="34"/>
      <c r="D122" s="75" t="s">
        <v>162</v>
      </c>
      <c r="E122" s="74"/>
      <c r="N122" s="77">
        <f>'[1]conso bs'!AH69</f>
        <v>4650</v>
      </c>
    </row>
    <row r="123" spans="1:14" ht="15" customHeight="1">
      <c r="A123" s="12"/>
      <c r="B123" s="34"/>
      <c r="C123" s="34"/>
      <c r="D123" s="75"/>
      <c r="E123" s="74"/>
      <c r="N123"/>
    </row>
    <row r="124" spans="1:3" ht="12.75">
      <c r="A124" s="67">
        <v>11</v>
      </c>
      <c r="B124" s="78" t="s">
        <v>170</v>
      </c>
      <c r="C124" s="78"/>
    </row>
    <row r="125" spans="1:3" ht="12.75">
      <c r="A125" s="67"/>
      <c r="B125" s="79" t="s">
        <v>171</v>
      </c>
      <c r="C125" s="79"/>
    </row>
    <row r="126" spans="1:14" ht="12.75">
      <c r="A126" s="67"/>
      <c r="B126" s="79"/>
      <c r="C126" s="79"/>
      <c r="J126" s="1"/>
      <c r="N126" s="80" t="s">
        <v>16</v>
      </c>
    </row>
    <row r="127" spans="1:14" ht="12.75">
      <c r="A127" s="67"/>
      <c r="B127" s="79" t="s">
        <v>172</v>
      </c>
      <c r="C127" s="79"/>
      <c r="J127" s="1"/>
      <c r="N127" s="19"/>
    </row>
    <row r="128" spans="1:14" ht="12.75">
      <c r="A128" s="67"/>
      <c r="B128" s="79"/>
      <c r="C128" s="79"/>
      <c r="D128" s="1" t="s">
        <v>173</v>
      </c>
      <c r="J128" s="1"/>
      <c r="N128" s="19">
        <v>25927.4</v>
      </c>
    </row>
    <row r="129" spans="1:14" ht="12.75">
      <c r="A129" s="67"/>
      <c r="B129" s="79"/>
      <c r="C129" s="79"/>
      <c r="D129" s="1" t="s">
        <v>174</v>
      </c>
      <c r="J129" s="1"/>
      <c r="N129" s="19">
        <f>-N128</f>
        <v>-25927.4</v>
      </c>
    </row>
    <row r="130" spans="1:14" ht="13.5" thickBot="1">
      <c r="A130" s="67"/>
      <c r="B130" s="79"/>
      <c r="C130" s="79"/>
      <c r="D130" s="1" t="s">
        <v>175</v>
      </c>
      <c r="J130" s="1"/>
      <c r="N130" s="81">
        <f>SUM(N128:N129)</f>
        <v>0</v>
      </c>
    </row>
    <row r="131" spans="1:14" ht="12.75">
      <c r="A131" s="67"/>
      <c r="B131" s="79"/>
      <c r="C131" s="79"/>
      <c r="J131" s="1"/>
      <c r="N131" s="19"/>
    </row>
    <row r="132" spans="1:14" ht="12.75">
      <c r="A132" s="67"/>
      <c r="B132" s="79" t="s">
        <v>176</v>
      </c>
      <c r="C132" s="79"/>
      <c r="J132" s="1"/>
      <c r="N132" s="19"/>
    </row>
    <row r="133" spans="1:14" ht="12.75">
      <c r="A133" s="67"/>
      <c r="B133" s="79"/>
      <c r="C133" s="79"/>
      <c r="D133" s="1" t="s">
        <v>173</v>
      </c>
      <c r="J133" s="1"/>
      <c r="N133" s="19">
        <v>1614</v>
      </c>
    </row>
    <row r="134" spans="1:14" ht="12.75">
      <c r="A134" s="67"/>
      <c r="B134" s="79"/>
      <c r="C134" s="79"/>
      <c r="D134" s="1" t="s">
        <v>177</v>
      </c>
      <c r="J134" s="1"/>
      <c r="N134" s="19">
        <f>N135-N133</f>
        <v>1184</v>
      </c>
    </row>
    <row r="135" spans="1:14" ht="13.5" thickBot="1">
      <c r="A135" s="67"/>
      <c r="B135" s="79"/>
      <c r="C135" s="79"/>
      <c r="D135" s="1" t="s">
        <v>175</v>
      </c>
      <c r="J135" s="1"/>
      <c r="N135" s="66">
        <v>2798</v>
      </c>
    </row>
    <row r="136" spans="1:14" ht="12.75">
      <c r="A136" s="67"/>
      <c r="B136" s="79"/>
      <c r="C136" s="79"/>
      <c r="J136" s="1"/>
      <c r="N136" s="19"/>
    </row>
    <row r="137" spans="1:14" ht="12.75">
      <c r="A137" s="67"/>
      <c r="B137" s="79" t="s">
        <v>178</v>
      </c>
      <c r="C137" s="79"/>
      <c r="J137" s="1"/>
      <c r="N137" s="19"/>
    </row>
    <row r="138" spans="1:14" ht="12.75">
      <c r="A138" s="67"/>
      <c r="B138" s="79"/>
      <c r="C138" s="79"/>
      <c r="J138" s="1"/>
      <c r="N138" s="19"/>
    </row>
    <row r="139" spans="1:14" ht="12.75">
      <c r="A139" s="67"/>
      <c r="B139" s="79" t="s">
        <v>179</v>
      </c>
      <c r="C139" s="79"/>
      <c r="J139" s="1"/>
      <c r="N139" s="19"/>
    </row>
    <row r="140" spans="1:14" ht="12.75">
      <c r="A140" s="67"/>
      <c r="B140" s="79" t="s">
        <v>180</v>
      </c>
      <c r="C140" s="79"/>
      <c r="J140" s="1"/>
      <c r="N140" s="19"/>
    </row>
    <row r="141" spans="1:14" ht="12.75">
      <c r="A141" s="67"/>
      <c r="B141" s="79" t="s">
        <v>181</v>
      </c>
      <c r="C141" s="79"/>
      <c r="J141" s="1"/>
      <c r="N141" s="19"/>
    </row>
    <row r="142" spans="1:14" ht="12.75">
      <c r="A142" s="67"/>
      <c r="B142" s="79" t="s">
        <v>182</v>
      </c>
      <c r="C142" s="79"/>
      <c r="J142" s="1"/>
      <c r="N142" s="19"/>
    </row>
    <row r="143" spans="1:14" ht="12.75">
      <c r="A143" s="67"/>
      <c r="B143" s="79" t="s">
        <v>183</v>
      </c>
      <c r="C143" s="79"/>
      <c r="J143" s="1"/>
      <c r="N143" s="19"/>
    </row>
    <row r="144" spans="1:14" ht="12.75">
      <c r="A144" s="67"/>
      <c r="B144" s="79" t="s">
        <v>184</v>
      </c>
      <c r="C144" s="79"/>
      <c r="J144" s="1"/>
      <c r="N144" s="19"/>
    </row>
    <row r="145" spans="1:14" ht="12.75">
      <c r="A145" s="67"/>
      <c r="B145" s="79" t="s">
        <v>185</v>
      </c>
      <c r="C145" s="79"/>
      <c r="J145" s="1"/>
      <c r="N145" s="19"/>
    </row>
    <row r="146" spans="1:14" ht="12.75">
      <c r="A146" s="67"/>
      <c r="B146" s="79"/>
      <c r="C146" s="79"/>
      <c r="J146" s="1"/>
      <c r="N146" s="19"/>
    </row>
    <row r="147" spans="1:14" ht="12.75">
      <c r="A147" s="67"/>
      <c r="B147" s="79" t="s">
        <v>186</v>
      </c>
      <c r="C147" s="79"/>
      <c r="J147" s="1"/>
      <c r="N147" s="19"/>
    </row>
    <row r="148" spans="1:14" ht="12.75">
      <c r="A148" s="67"/>
      <c r="B148" s="79" t="s">
        <v>187</v>
      </c>
      <c r="C148" s="79"/>
      <c r="J148" s="1"/>
      <c r="N148" s="19"/>
    </row>
    <row r="149" spans="1:14" ht="12.75">
      <c r="A149" s="67"/>
      <c r="B149" s="79" t="s">
        <v>188</v>
      </c>
      <c r="C149" s="79"/>
      <c r="J149" s="1"/>
      <c r="N149" s="19"/>
    </row>
    <row r="150" spans="1:14" ht="12.75">
      <c r="A150" s="67"/>
      <c r="B150" s="79" t="s">
        <v>189</v>
      </c>
      <c r="C150" s="79"/>
      <c r="J150" s="1"/>
      <c r="N150" s="19"/>
    </row>
    <row r="151" spans="1:14" ht="12.75">
      <c r="A151" s="67"/>
      <c r="B151" s="79"/>
      <c r="C151" s="79"/>
      <c r="J151" s="1"/>
      <c r="N151" s="19"/>
    </row>
    <row r="152" spans="1:14" ht="12.75">
      <c r="A152" s="67"/>
      <c r="B152" s="79" t="s">
        <v>190</v>
      </c>
      <c r="C152" s="79"/>
      <c r="J152" s="1"/>
      <c r="N152" s="19"/>
    </row>
    <row r="153" spans="1:14" ht="12.75">
      <c r="A153" s="67"/>
      <c r="B153" s="79" t="s">
        <v>191</v>
      </c>
      <c r="C153" s="79"/>
      <c r="J153" s="1"/>
      <c r="N153" s="19"/>
    </row>
    <row r="154" spans="1:14" ht="12.75">
      <c r="A154" s="67"/>
      <c r="B154" s="79" t="s">
        <v>192</v>
      </c>
      <c r="C154" s="79"/>
      <c r="J154" s="1"/>
      <c r="N154" s="19"/>
    </row>
    <row r="155" spans="1:14" ht="12.75">
      <c r="A155" s="67"/>
      <c r="B155" s="79"/>
      <c r="C155" s="79"/>
      <c r="J155" s="1"/>
      <c r="N155" s="19"/>
    </row>
    <row r="156" spans="1:14" ht="12.75">
      <c r="A156" s="67"/>
      <c r="B156" s="79" t="s">
        <v>193</v>
      </c>
      <c r="C156" s="79"/>
      <c r="J156" s="1"/>
      <c r="N156" s="19"/>
    </row>
    <row r="157" spans="1:14" ht="12.75">
      <c r="A157" s="67"/>
      <c r="B157" s="79"/>
      <c r="C157" s="79"/>
      <c r="J157" s="1"/>
      <c r="N157" s="19"/>
    </row>
    <row r="158" spans="1:14" ht="12.75">
      <c r="A158" s="67"/>
      <c r="B158" s="79" t="s">
        <v>194</v>
      </c>
      <c r="C158" s="79"/>
      <c r="J158" s="1"/>
      <c r="N158" s="19"/>
    </row>
    <row r="159" spans="1:14" ht="12.75">
      <c r="A159" s="67"/>
      <c r="B159" s="79" t="s">
        <v>195</v>
      </c>
      <c r="C159" s="79"/>
      <c r="J159" s="1"/>
      <c r="N159" s="19"/>
    </row>
    <row r="160" spans="1:14" ht="12.75">
      <c r="A160" s="67"/>
      <c r="B160" s="79" t="s">
        <v>196</v>
      </c>
      <c r="C160" s="79"/>
      <c r="J160" s="1"/>
      <c r="N160" s="19"/>
    </row>
    <row r="161" spans="1:14" ht="12.75">
      <c r="A161" s="67"/>
      <c r="B161" s="79"/>
      <c r="C161" s="79"/>
      <c r="J161" s="1"/>
      <c r="N161" s="19"/>
    </row>
    <row r="162" spans="1:14" ht="12.75">
      <c r="A162" s="67"/>
      <c r="B162" s="79" t="s">
        <v>197</v>
      </c>
      <c r="C162" s="79"/>
      <c r="J162" s="1"/>
      <c r="N162" s="19"/>
    </row>
    <row r="163" spans="1:14" ht="12.75">
      <c r="A163" s="67"/>
      <c r="B163" s="79" t="s">
        <v>198</v>
      </c>
      <c r="C163" s="79"/>
      <c r="J163" s="1"/>
      <c r="N163" s="19"/>
    </row>
    <row r="164" spans="1:14" ht="12.75">
      <c r="A164" s="67"/>
      <c r="B164" s="79"/>
      <c r="C164" s="79"/>
      <c r="J164" s="1"/>
      <c r="N164" s="19"/>
    </row>
    <row r="165" spans="1:3" ht="12.75">
      <c r="A165" s="12">
        <v>12</v>
      </c>
      <c r="B165" s="65" t="s">
        <v>199</v>
      </c>
      <c r="C165" s="65"/>
    </row>
    <row r="166" spans="1:3" ht="12.75">
      <c r="A166" s="12"/>
      <c r="B166" s="2" t="s">
        <v>200</v>
      </c>
      <c r="C166" s="2"/>
    </row>
    <row r="167" spans="1:3" ht="12.75">
      <c r="A167" s="12"/>
      <c r="B167" s="2" t="s">
        <v>201</v>
      </c>
      <c r="C167" s="2"/>
    </row>
    <row r="168" spans="1:3" ht="12.75">
      <c r="A168" s="12"/>
      <c r="B168" s="2"/>
      <c r="C168" s="2"/>
    </row>
    <row r="169" spans="1:3" ht="12.75">
      <c r="A169" s="12">
        <v>13</v>
      </c>
      <c r="B169" s="65" t="s">
        <v>202</v>
      </c>
      <c r="C169" s="65"/>
    </row>
    <row r="170" spans="1:3" ht="12.75">
      <c r="A170" s="12"/>
      <c r="B170" s="2" t="s">
        <v>148</v>
      </c>
      <c r="C170" s="2" t="s">
        <v>203</v>
      </c>
    </row>
    <row r="171" spans="1:3" ht="12.75">
      <c r="A171" s="67"/>
      <c r="C171" s="2" t="s">
        <v>204</v>
      </c>
    </row>
    <row r="172" spans="1:3" ht="12.75">
      <c r="A172" s="67"/>
      <c r="B172" s="2"/>
      <c r="C172" s="2"/>
    </row>
    <row r="173" spans="1:3" ht="12.75">
      <c r="A173" s="67"/>
      <c r="B173" s="2" t="s">
        <v>150</v>
      </c>
      <c r="C173" s="2" t="s">
        <v>205</v>
      </c>
    </row>
    <row r="174" spans="1:3" ht="12.75">
      <c r="A174" s="67"/>
      <c r="C174" s="2" t="s">
        <v>206</v>
      </c>
    </row>
    <row r="175" spans="1:3" ht="12.75">
      <c r="A175" s="67"/>
      <c r="B175" s="2"/>
      <c r="C175" s="2"/>
    </row>
    <row r="176" spans="1:3" ht="12.75">
      <c r="A176" s="67"/>
      <c r="B176" s="2" t="s">
        <v>152</v>
      </c>
      <c r="C176" s="2" t="s">
        <v>207</v>
      </c>
    </row>
    <row r="177" spans="1:3" ht="12.75">
      <c r="A177" s="67"/>
      <c r="C177" s="2" t="s">
        <v>208</v>
      </c>
    </row>
    <row r="178" spans="1:3" ht="12.75">
      <c r="A178" s="67"/>
      <c r="B178" s="2"/>
      <c r="C178" s="2"/>
    </row>
    <row r="179" spans="1:3" ht="12.75">
      <c r="A179" s="67"/>
      <c r="B179" s="2" t="s">
        <v>154</v>
      </c>
      <c r="C179" s="2" t="s">
        <v>209</v>
      </c>
    </row>
    <row r="180" spans="1:3" ht="12.75">
      <c r="A180" s="67"/>
      <c r="C180" s="2" t="s">
        <v>210</v>
      </c>
    </row>
    <row r="181" spans="1:3" ht="12.75">
      <c r="A181" s="67"/>
      <c r="C181" s="2" t="s">
        <v>211</v>
      </c>
    </row>
    <row r="182" spans="1:3" ht="12.75">
      <c r="A182" s="67"/>
      <c r="C182" s="2" t="s">
        <v>212</v>
      </c>
    </row>
    <row r="183" spans="1:3" ht="12.75">
      <c r="A183" s="67"/>
      <c r="B183" s="2"/>
      <c r="C183" s="2"/>
    </row>
    <row r="184" spans="1:3" ht="12.75">
      <c r="A184" s="67"/>
      <c r="B184" s="2" t="s">
        <v>213</v>
      </c>
      <c r="C184" s="1" t="s">
        <v>214</v>
      </c>
    </row>
    <row r="185" spans="1:3" ht="12.75">
      <c r="A185" s="67"/>
      <c r="B185" s="2"/>
      <c r="C185" s="1" t="s">
        <v>215</v>
      </c>
    </row>
    <row r="186" spans="1:2" ht="12.75">
      <c r="A186" s="67"/>
      <c r="B186" s="2"/>
    </row>
    <row r="187" spans="1:3" ht="12.75">
      <c r="A187" s="67"/>
      <c r="B187" s="2" t="s">
        <v>216</v>
      </c>
      <c r="C187" s="2"/>
    </row>
    <row r="188" spans="1:3" ht="12.75">
      <c r="A188" s="67"/>
      <c r="B188" s="2" t="s">
        <v>217</v>
      </c>
      <c r="C188" s="2"/>
    </row>
    <row r="189" spans="1:3" ht="12.75">
      <c r="A189" s="67"/>
      <c r="B189" s="2"/>
      <c r="C189" s="2"/>
    </row>
    <row r="190" spans="2:3" ht="12.75">
      <c r="B190" s="2" t="s">
        <v>218</v>
      </c>
      <c r="C190" s="2"/>
    </row>
    <row r="191" spans="1:3" ht="12.75">
      <c r="A191" s="12"/>
      <c r="B191" s="2" t="s">
        <v>219</v>
      </c>
      <c r="C191" s="2"/>
    </row>
    <row r="192" ht="12.75">
      <c r="A192" s="12"/>
    </row>
    <row r="193" spans="1:3" ht="12.75">
      <c r="A193" s="12">
        <v>14</v>
      </c>
      <c r="B193" s="82" t="s">
        <v>220</v>
      </c>
      <c r="C193" s="82"/>
    </row>
    <row r="194" spans="1:2" ht="12.75">
      <c r="A194" s="12"/>
      <c r="B194" s="1" t="s">
        <v>221</v>
      </c>
    </row>
    <row r="195" ht="12.75">
      <c r="A195" s="12"/>
    </row>
    <row r="196" ht="12.75">
      <c r="A196" s="12"/>
    </row>
    <row r="197" spans="1:3" ht="12.75">
      <c r="A197" s="12"/>
      <c r="B197" s="82" t="s">
        <v>222</v>
      </c>
      <c r="C197" s="82"/>
    </row>
    <row r="198" spans="1:12" ht="12.75">
      <c r="A198" s="12"/>
      <c r="F198" s="96" t="s">
        <v>18</v>
      </c>
      <c r="G198" s="96"/>
      <c r="H198" s="96"/>
      <c r="I198" s="96"/>
      <c r="J198" s="96"/>
      <c r="L198" s="62" t="s">
        <v>223</v>
      </c>
    </row>
    <row r="199" spans="1:12" ht="12.75">
      <c r="A199" s="12"/>
      <c r="H199" s="62" t="s">
        <v>224</v>
      </c>
      <c r="J199" s="62" t="s">
        <v>224</v>
      </c>
      <c r="L199" s="62" t="s">
        <v>225</v>
      </c>
    </row>
    <row r="200" spans="1:12" ht="12.75">
      <c r="A200" s="12"/>
      <c r="H200" s="62" t="s">
        <v>226</v>
      </c>
      <c r="J200" s="62" t="s">
        <v>226</v>
      </c>
      <c r="L200" s="62" t="s">
        <v>227</v>
      </c>
    </row>
    <row r="201" spans="1:14" ht="12.75">
      <c r="A201" s="12"/>
      <c r="H201" s="62" t="s">
        <v>228</v>
      </c>
      <c r="J201" s="62" t="s">
        <v>229</v>
      </c>
      <c r="L201" s="62" t="s">
        <v>230</v>
      </c>
      <c r="N201" s="62" t="s">
        <v>231</v>
      </c>
    </row>
    <row r="202" spans="1:14" ht="12.75">
      <c r="A202" s="12"/>
      <c r="F202" s="62" t="s">
        <v>168</v>
      </c>
      <c r="G202" s="62"/>
      <c r="H202" s="62" t="s">
        <v>232</v>
      </c>
      <c r="J202" s="62" t="s">
        <v>233</v>
      </c>
      <c r="L202" s="62" t="s">
        <v>234</v>
      </c>
      <c r="N202" s="62" t="s">
        <v>235</v>
      </c>
    </row>
    <row r="203" spans="1:14" ht="12.75">
      <c r="A203" s="12"/>
      <c r="F203" s="62" t="s">
        <v>16</v>
      </c>
      <c r="G203" s="62"/>
      <c r="H203" s="62" t="s">
        <v>16</v>
      </c>
      <c r="J203" s="62" t="s">
        <v>16</v>
      </c>
      <c r="L203" s="62" t="s">
        <v>16</v>
      </c>
      <c r="N203" s="62" t="s">
        <v>16</v>
      </c>
    </row>
    <row r="204" spans="1:10" ht="12.75">
      <c r="A204" s="12"/>
      <c r="J204" s="1"/>
    </row>
    <row r="205" spans="1:14" ht="12.75">
      <c r="A205" s="12"/>
      <c r="B205" s="1" t="s">
        <v>236</v>
      </c>
      <c r="F205" s="14">
        <f>+H205+J205</f>
        <v>25328</v>
      </c>
      <c r="G205" s="14"/>
      <c r="H205" s="14">
        <v>7646</v>
      </c>
      <c r="J205" s="14">
        <v>17682</v>
      </c>
      <c r="K205" s="14"/>
      <c r="L205" s="14">
        <v>-16560</v>
      </c>
      <c r="N205" s="14">
        <v>114898</v>
      </c>
    </row>
    <row r="206" spans="1:14" ht="12.75">
      <c r="A206" s="12"/>
      <c r="C206" s="1" t="s">
        <v>237</v>
      </c>
      <c r="F206" s="14"/>
      <c r="G206" s="14"/>
      <c r="H206" s="14"/>
      <c r="K206" s="14"/>
      <c r="L206" s="14"/>
      <c r="N206" s="14"/>
    </row>
    <row r="207" spans="1:14" ht="12.75">
      <c r="A207" s="12"/>
      <c r="B207" s="1" t="s">
        <v>238</v>
      </c>
      <c r="F207" s="14">
        <f>+H207+J207</f>
        <v>15583</v>
      </c>
      <c r="G207" s="14"/>
      <c r="H207" s="14">
        <v>706</v>
      </c>
      <c r="J207" s="14">
        <v>14877</v>
      </c>
      <c r="K207" s="14"/>
      <c r="L207" s="14">
        <v>-4105</v>
      </c>
      <c r="N207" s="14">
        <v>62016</v>
      </c>
    </row>
    <row r="208" spans="1:14" ht="12.75">
      <c r="A208" s="12"/>
      <c r="F208" s="14"/>
      <c r="G208" s="14"/>
      <c r="H208" s="14"/>
      <c r="K208" s="14"/>
      <c r="L208" s="14"/>
      <c r="N208" s="14"/>
    </row>
    <row r="209" spans="1:14" ht="12.75">
      <c r="A209" s="12"/>
      <c r="B209" s="1" t="s">
        <v>239</v>
      </c>
      <c r="F209" s="14">
        <f>+H209+J209</f>
        <v>493</v>
      </c>
      <c r="G209" s="14"/>
      <c r="H209" s="14">
        <v>0</v>
      </c>
      <c r="J209" s="14">
        <v>493</v>
      </c>
      <c r="K209" s="14"/>
      <c r="L209" s="14">
        <v>251</v>
      </c>
      <c r="N209" s="14">
        <v>2769</v>
      </c>
    </row>
    <row r="210" spans="1:14" ht="12.75">
      <c r="A210" s="12"/>
      <c r="F210" s="14"/>
      <c r="G210" s="14"/>
      <c r="H210" s="14"/>
      <c r="K210" s="14"/>
      <c r="L210" s="14"/>
      <c r="N210" s="14"/>
    </row>
    <row r="211" spans="1:14" ht="12.75">
      <c r="A211" s="12"/>
      <c r="B211" s="1" t="s">
        <v>240</v>
      </c>
      <c r="F211" s="14">
        <f>+H211+J211</f>
        <v>6089</v>
      </c>
      <c r="G211" s="14"/>
      <c r="H211" s="14">
        <v>5719</v>
      </c>
      <c r="J211" s="14">
        <v>370</v>
      </c>
      <c r="K211" s="14"/>
      <c r="L211" s="14">
        <v>-4143</v>
      </c>
      <c r="N211" s="14">
        <v>65964</v>
      </c>
    </row>
    <row r="212" spans="1:14" ht="12.75">
      <c r="A212" s="12"/>
      <c r="F212" s="14"/>
      <c r="G212" s="14"/>
      <c r="H212" s="14"/>
      <c r="K212" s="14"/>
      <c r="L212" s="59"/>
      <c r="N212" s="59"/>
    </row>
    <row r="213" spans="1:14" ht="13.5" thickBot="1">
      <c r="A213" s="12"/>
      <c r="F213" s="66">
        <f>SUM(F205:F212)</f>
        <v>47493</v>
      </c>
      <c r="G213" s="66"/>
      <c r="H213" s="66">
        <f>SUM(H205:H212)</f>
        <v>14071</v>
      </c>
      <c r="I213" s="83"/>
      <c r="J213" s="66">
        <f>SUM(J205:J212)</f>
        <v>33422</v>
      </c>
      <c r="K213" s="14"/>
      <c r="L213" s="19">
        <f>SUM(L204:L212)</f>
        <v>-24557</v>
      </c>
      <c r="N213" s="66">
        <f>SUM(N205:N212)</f>
        <v>245647</v>
      </c>
    </row>
    <row r="214" spans="1:14" ht="12.75">
      <c r="A214" s="12"/>
      <c r="F214" s="14"/>
      <c r="G214" s="14"/>
      <c r="H214" s="14"/>
      <c r="I214" s="14"/>
      <c r="M214" s="62"/>
      <c r="N214" s="33"/>
    </row>
    <row r="215" spans="1:14" ht="12.75">
      <c r="A215" s="12"/>
      <c r="B215" s="1" t="s">
        <v>29</v>
      </c>
      <c r="F215" s="14"/>
      <c r="G215" s="14"/>
      <c r="H215" s="14"/>
      <c r="I215" s="14"/>
      <c r="L215" s="84">
        <v>-76697</v>
      </c>
      <c r="M215" s="62"/>
      <c r="N215" s="19"/>
    </row>
    <row r="216" spans="1:14" ht="12.75">
      <c r="A216" s="12"/>
      <c r="F216" s="14"/>
      <c r="G216" s="14"/>
      <c r="H216" s="14"/>
      <c r="I216" s="14"/>
      <c r="M216" s="62"/>
      <c r="N216" s="33"/>
    </row>
    <row r="217" spans="1:15" ht="12.75">
      <c r="A217" s="12"/>
      <c r="B217" s="1" t="s">
        <v>241</v>
      </c>
      <c r="F217" s="14"/>
      <c r="G217" s="14"/>
      <c r="H217" s="14"/>
      <c r="I217" s="14"/>
      <c r="L217" s="14">
        <v>-3799</v>
      </c>
      <c r="M217" s="80"/>
      <c r="N217" s="19"/>
      <c r="O217" s="14"/>
    </row>
    <row r="218" spans="1:15" ht="12.75">
      <c r="A218" s="12"/>
      <c r="F218" s="14"/>
      <c r="G218" s="14"/>
      <c r="H218" s="14"/>
      <c r="I218" s="14"/>
      <c r="L218" s="14"/>
      <c r="M218" s="80"/>
      <c r="N218" s="19"/>
      <c r="O218" s="14"/>
    </row>
    <row r="219" spans="1:15" ht="12.75">
      <c r="A219" s="12"/>
      <c r="B219" s="1" t="s">
        <v>242</v>
      </c>
      <c r="F219" s="14"/>
      <c r="G219" s="14"/>
      <c r="H219" s="14"/>
      <c r="I219" s="14"/>
      <c r="L219" s="14">
        <v>-4838</v>
      </c>
      <c r="M219" s="80"/>
      <c r="N219" s="19"/>
      <c r="O219" s="14"/>
    </row>
    <row r="220" spans="1:15" ht="12.75">
      <c r="A220" s="12"/>
      <c r="F220" s="14"/>
      <c r="G220" s="14"/>
      <c r="H220" s="14"/>
      <c r="I220" s="14"/>
      <c r="L220" s="14"/>
      <c r="M220" s="80"/>
      <c r="N220" s="19"/>
      <c r="O220" s="14"/>
    </row>
    <row r="221" spans="1:15" ht="12.75">
      <c r="A221" s="12"/>
      <c r="B221" s="1" t="s">
        <v>37</v>
      </c>
      <c r="F221" s="14"/>
      <c r="G221" s="14"/>
      <c r="H221" s="14"/>
      <c r="I221" s="14"/>
      <c r="L221" s="14">
        <v>-657</v>
      </c>
      <c r="M221" s="80"/>
      <c r="N221" s="19"/>
      <c r="O221" s="14"/>
    </row>
    <row r="222" spans="1:15" ht="12.75">
      <c r="A222" s="12"/>
      <c r="F222" s="14"/>
      <c r="G222" s="14"/>
      <c r="H222" s="14"/>
      <c r="I222" s="14"/>
      <c r="L222" s="14"/>
      <c r="M222" s="80"/>
      <c r="N222" s="19"/>
      <c r="O222" s="14"/>
    </row>
    <row r="223" spans="1:15" ht="13.5" thickBot="1">
      <c r="A223" s="12"/>
      <c r="F223" s="14"/>
      <c r="G223" s="14"/>
      <c r="H223" s="14"/>
      <c r="I223" s="14"/>
      <c r="L223" s="66">
        <f>SUM(L213:L222)</f>
        <v>-110548</v>
      </c>
      <c r="M223" s="80"/>
      <c r="N223" s="19"/>
      <c r="O223" s="14"/>
    </row>
    <row r="224" spans="1:15" ht="12.75">
      <c r="A224" s="12"/>
      <c r="F224" s="14"/>
      <c r="G224" s="14"/>
      <c r="H224" s="14"/>
      <c r="I224" s="14"/>
      <c r="L224" s="14"/>
      <c r="M224" s="80"/>
      <c r="N224" s="19"/>
      <c r="O224" s="14"/>
    </row>
    <row r="225" spans="1:15" ht="12.75">
      <c r="A225" s="12"/>
      <c r="B225" s="82" t="s">
        <v>243</v>
      </c>
      <c r="C225" s="82"/>
      <c r="F225" s="14"/>
      <c r="G225" s="14"/>
      <c r="H225" s="14"/>
      <c r="I225" s="14"/>
      <c r="L225" s="14"/>
      <c r="M225" s="80"/>
      <c r="N225" s="19"/>
      <c r="O225" s="14"/>
    </row>
    <row r="226" spans="1:15" ht="12.75">
      <c r="A226" s="12"/>
      <c r="F226" s="14"/>
      <c r="G226" s="14"/>
      <c r="H226" s="14"/>
      <c r="I226" s="14"/>
      <c r="L226" s="14"/>
      <c r="M226" s="80"/>
      <c r="N226" s="14"/>
      <c r="O226" s="14"/>
    </row>
    <row r="227" spans="1:15" ht="12.75">
      <c r="A227" s="12"/>
      <c r="B227" s="1" t="s">
        <v>244</v>
      </c>
      <c r="F227" s="14">
        <f>H227+J227</f>
        <v>40492</v>
      </c>
      <c r="H227" s="14">
        <v>14071</v>
      </c>
      <c r="J227" s="14">
        <v>26421</v>
      </c>
      <c r="L227" s="14">
        <v>-13293</v>
      </c>
      <c r="M227" s="80"/>
      <c r="N227" s="14">
        <v>169761</v>
      </c>
      <c r="O227" s="14"/>
    </row>
    <row r="228" spans="1:15" ht="12.75">
      <c r="A228" s="12"/>
      <c r="F228" s="14"/>
      <c r="H228" s="14"/>
      <c r="L228" s="14"/>
      <c r="M228" s="80"/>
      <c r="N228" s="14"/>
      <c r="O228" s="14"/>
    </row>
    <row r="229" spans="1:15" ht="12.75">
      <c r="A229" s="12"/>
      <c r="B229" s="1" t="s">
        <v>245</v>
      </c>
      <c r="F229" s="14">
        <f>H229+J229</f>
        <v>7001</v>
      </c>
      <c r="H229" s="14">
        <v>0</v>
      </c>
      <c r="J229" s="14">
        <v>7001</v>
      </c>
      <c r="L229" s="14">
        <v>-11264</v>
      </c>
      <c r="M229" s="80"/>
      <c r="N229" s="14">
        <v>75886</v>
      </c>
      <c r="O229" s="14"/>
    </row>
    <row r="230" spans="1:14" ht="12.75">
      <c r="A230" s="12"/>
      <c r="F230" s="14"/>
      <c r="H230" s="14"/>
      <c r="L230" s="85"/>
      <c r="M230" s="62"/>
      <c r="N230" s="85"/>
    </row>
    <row r="231" spans="1:14" ht="13.5" thickBot="1">
      <c r="A231" s="12"/>
      <c r="F231" s="66">
        <f>SUM(F227:F230)</f>
        <v>47493</v>
      </c>
      <c r="G231" s="83"/>
      <c r="H231" s="66">
        <f>SUM(H227:H230)</f>
        <v>14071</v>
      </c>
      <c r="I231" s="83"/>
      <c r="J231" s="66">
        <f>SUM(J227:J230)</f>
        <v>33422</v>
      </c>
      <c r="L231" s="14">
        <f>SUM(L227:L230)</f>
        <v>-24557</v>
      </c>
      <c r="M231" s="62"/>
      <c r="N231" s="66">
        <f>SUM(N227:N230)</f>
        <v>245647</v>
      </c>
    </row>
    <row r="232" spans="1:13" ht="12.75">
      <c r="A232" s="12"/>
      <c r="F232" s="14"/>
      <c r="G232" s="14"/>
      <c r="H232" s="14"/>
      <c r="I232" s="14"/>
      <c r="M232" s="62"/>
    </row>
    <row r="233" spans="1:14" ht="12.75">
      <c r="A233" s="12"/>
      <c r="B233" s="1" t="s">
        <v>29</v>
      </c>
      <c r="F233" s="14"/>
      <c r="G233" s="14"/>
      <c r="H233" s="14"/>
      <c r="I233" s="14"/>
      <c r="L233" s="84">
        <v>-76697</v>
      </c>
      <c r="M233" s="62"/>
      <c r="N233" s="86"/>
    </row>
    <row r="234" spans="1:14" ht="12.75">
      <c r="A234" s="12"/>
      <c r="F234" s="14"/>
      <c r="G234" s="14"/>
      <c r="H234" s="14"/>
      <c r="I234" s="14"/>
      <c r="M234" s="62"/>
      <c r="N234" s="33"/>
    </row>
    <row r="235" spans="1:14" ht="12.75">
      <c r="A235" s="12"/>
      <c r="B235" s="1" t="s">
        <v>241</v>
      </c>
      <c r="F235" s="14"/>
      <c r="G235" s="14"/>
      <c r="H235" s="14"/>
      <c r="I235" s="14"/>
      <c r="L235" s="84">
        <v>-3799</v>
      </c>
      <c r="M235" s="62"/>
      <c r="N235" s="87"/>
    </row>
    <row r="236" spans="1:14" ht="12.75">
      <c r="A236" s="12"/>
      <c r="F236" s="14"/>
      <c r="G236" s="14"/>
      <c r="H236" s="14"/>
      <c r="I236" s="14"/>
      <c r="M236" s="62"/>
      <c r="N236" s="33"/>
    </row>
    <row r="237" spans="1:14" ht="12.75">
      <c r="A237" s="12"/>
      <c r="B237" s="1" t="s">
        <v>242</v>
      </c>
      <c r="F237" s="14"/>
      <c r="G237" s="14"/>
      <c r="H237" s="14"/>
      <c r="I237" s="14"/>
      <c r="L237" s="84">
        <v>-4838</v>
      </c>
      <c r="M237" s="62"/>
      <c r="N237" s="87"/>
    </row>
    <row r="238" spans="1:14" ht="12.75">
      <c r="A238" s="12"/>
      <c r="F238" s="14"/>
      <c r="G238" s="14"/>
      <c r="H238" s="14"/>
      <c r="I238" s="14"/>
      <c r="L238" s="84"/>
      <c r="M238" s="62"/>
      <c r="N238" s="87"/>
    </row>
    <row r="239" spans="1:14" ht="12.75">
      <c r="A239" s="12"/>
      <c r="B239" s="1" t="s">
        <v>37</v>
      </c>
      <c r="F239" s="14"/>
      <c r="G239" s="14"/>
      <c r="H239" s="14"/>
      <c r="I239" s="14"/>
      <c r="L239" s="84">
        <v>-657</v>
      </c>
      <c r="M239" s="62"/>
      <c r="N239" s="87"/>
    </row>
    <row r="240" spans="1:14" ht="12.75">
      <c r="A240" s="12"/>
      <c r="F240" s="14"/>
      <c r="G240" s="14"/>
      <c r="H240" s="14"/>
      <c r="I240" s="14"/>
      <c r="M240" s="62"/>
      <c r="N240" s="33"/>
    </row>
    <row r="241" spans="1:14" ht="13.5" thickBot="1">
      <c r="A241" s="12"/>
      <c r="F241" s="14"/>
      <c r="G241" s="14"/>
      <c r="H241" s="14"/>
      <c r="I241" s="14"/>
      <c r="L241" s="88">
        <f>SUM(L231:L240)</f>
        <v>-110548</v>
      </c>
      <c r="M241" s="62"/>
      <c r="N241" s="87"/>
    </row>
    <row r="242" spans="1:14" ht="12.75">
      <c r="A242" s="12"/>
      <c r="F242" s="14"/>
      <c r="G242" s="14"/>
      <c r="H242" s="14"/>
      <c r="I242" s="14"/>
      <c r="M242" s="62"/>
      <c r="N242" s="33"/>
    </row>
    <row r="243" spans="1:3" ht="12.75">
      <c r="A243" s="12">
        <v>15</v>
      </c>
      <c r="B243" s="61" t="s">
        <v>246</v>
      </c>
      <c r="C243" s="61"/>
    </row>
    <row r="244" spans="1:3" ht="12.75">
      <c r="A244" s="12"/>
      <c r="B244" s="34" t="s">
        <v>247</v>
      </c>
      <c r="C244" s="34"/>
    </row>
    <row r="245" spans="1:3" ht="12.75">
      <c r="A245" s="12"/>
      <c r="B245" s="34" t="s">
        <v>248</v>
      </c>
      <c r="C245" s="34"/>
    </row>
    <row r="246" spans="1:3" ht="12.75">
      <c r="A246" s="12"/>
      <c r="B246" s="34" t="s">
        <v>249</v>
      </c>
      <c r="C246" s="34"/>
    </row>
    <row r="247" spans="1:3" ht="12.75">
      <c r="A247" s="12"/>
      <c r="B247" s="34"/>
      <c r="C247" s="34"/>
    </row>
    <row r="248" spans="1:3" ht="12.75">
      <c r="A248" s="12"/>
      <c r="B248" s="34" t="s">
        <v>250</v>
      </c>
      <c r="C248" s="34"/>
    </row>
    <row r="249" spans="1:3" ht="12.75">
      <c r="A249" s="12"/>
      <c r="B249" s="34" t="s">
        <v>251</v>
      </c>
      <c r="C249" s="34"/>
    </row>
    <row r="250" spans="1:3" ht="12.75">
      <c r="A250" s="12"/>
      <c r="B250" s="34"/>
      <c r="C250" s="34"/>
    </row>
    <row r="251" spans="1:3" ht="12.75">
      <c r="A251" s="12">
        <v>16</v>
      </c>
      <c r="B251" s="82" t="s">
        <v>252</v>
      </c>
      <c r="C251" s="82"/>
    </row>
    <row r="252" spans="1:2" ht="12.75">
      <c r="A252" s="12"/>
      <c r="B252" s="1" t="s">
        <v>253</v>
      </c>
    </row>
    <row r="253" spans="1:2" ht="12.75">
      <c r="A253" s="12"/>
      <c r="B253" s="1" t="s">
        <v>254</v>
      </c>
    </row>
    <row r="254" ht="12.75">
      <c r="A254" s="12"/>
    </row>
    <row r="255" spans="1:2" ht="12.75">
      <c r="A255" s="12"/>
      <c r="B255" s="1" t="s">
        <v>255</v>
      </c>
    </row>
    <row r="256" spans="1:2" ht="12.75">
      <c r="A256" s="12"/>
      <c r="B256" s="1" t="s">
        <v>256</v>
      </c>
    </row>
    <row r="257" spans="1:3" ht="12.75">
      <c r="A257" s="12"/>
      <c r="B257" s="34"/>
      <c r="C257" s="34"/>
    </row>
    <row r="258" spans="1:3" ht="12.75">
      <c r="A258" s="12"/>
      <c r="B258" s="34" t="s">
        <v>257</v>
      </c>
      <c r="C258" s="34"/>
    </row>
    <row r="259" spans="1:3" ht="12.75">
      <c r="A259" s="12"/>
      <c r="B259" s="34" t="s">
        <v>258</v>
      </c>
      <c r="C259" s="34"/>
    </row>
    <row r="260" spans="1:3" ht="12.75">
      <c r="A260" s="12"/>
      <c r="B260" s="34"/>
      <c r="C260" s="34"/>
    </row>
    <row r="261" spans="1:3" ht="12.75">
      <c r="A261" s="12"/>
      <c r="B261" s="34"/>
      <c r="C261" s="34"/>
    </row>
    <row r="262" spans="1:3" ht="12.75">
      <c r="A262" s="12"/>
      <c r="B262" s="34"/>
      <c r="C262" s="34"/>
    </row>
    <row r="263" spans="1:3" ht="12.75">
      <c r="A263" s="12">
        <v>17</v>
      </c>
      <c r="B263" s="82" t="s">
        <v>259</v>
      </c>
      <c r="C263" s="82"/>
    </row>
    <row r="264" spans="1:3" ht="12.75">
      <c r="A264" s="12"/>
      <c r="B264" s="34" t="s">
        <v>260</v>
      </c>
      <c r="C264" s="34"/>
    </row>
    <row r="265" spans="1:3" ht="12.75">
      <c r="A265" s="12"/>
      <c r="B265" s="34" t="s">
        <v>261</v>
      </c>
      <c r="C265" s="34"/>
    </row>
    <row r="266" spans="1:3" ht="12.75">
      <c r="A266" s="12"/>
      <c r="B266" s="34"/>
      <c r="C266" s="34"/>
    </row>
    <row r="267" spans="1:3" ht="12.75">
      <c r="A267" s="12">
        <v>18</v>
      </c>
      <c r="B267" s="82" t="s">
        <v>262</v>
      </c>
      <c r="C267" s="82"/>
    </row>
    <row r="268" spans="1:3" ht="12.75">
      <c r="A268" s="12"/>
      <c r="B268" s="34" t="s">
        <v>263</v>
      </c>
      <c r="C268" s="34"/>
    </row>
    <row r="269" spans="1:3" ht="12.75">
      <c r="A269" s="12"/>
      <c r="B269" s="34"/>
      <c r="C269" s="34"/>
    </row>
    <row r="270" spans="1:3" ht="12.75">
      <c r="A270" s="12">
        <v>19</v>
      </c>
      <c r="B270" s="82" t="s">
        <v>264</v>
      </c>
      <c r="C270" s="82"/>
    </row>
    <row r="271" spans="1:3" ht="12.75">
      <c r="A271" s="12"/>
      <c r="B271" s="34" t="s">
        <v>265</v>
      </c>
      <c r="C271" s="34"/>
    </row>
    <row r="272" spans="1:3" ht="12.75">
      <c r="A272" s="12"/>
      <c r="B272" s="34" t="s">
        <v>266</v>
      </c>
      <c r="C272" s="34"/>
    </row>
    <row r="273" spans="1:3" ht="12.75">
      <c r="A273" s="12"/>
      <c r="B273" s="34"/>
      <c r="C273" s="34"/>
    </row>
    <row r="274" spans="1:3" ht="12.75">
      <c r="A274" s="12">
        <v>20</v>
      </c>
      <c r="B274" s="82" t="s">
        <v>267</v>
      </c>
      <c r="C274" s="82"/>
    </row>
    <row r="275" spans="1:2" ht="12.75">
      <c r="A275" s="12"/>
      <c r="B275" s="1" t="s">
        <v>268</v>
      </c>
    </row>
    <row r="276" ht="12.75">
      <c r="A276" s="12"/>
    </row>
    <row r="277" spans="1:3" ht="12.75">
      <c r="A277" s="12">
        <v>21</v>
      </c>
      <c r="B277" s="82" t="s">
        <v>269</v>
      </c>
      <c r="C277" s="82"/>
    </row>
    <row r="278" spans="1:4" ht="12.75">
      <c r="A278" s="12"/>
      <c r="B278" s="34" t="s">
        <v>270</v>
      </c>
      <c r="C278" s="34"/>
      <c r="D278" s="34"/>
    </row>
    <row r="279" spans="1:4" ht="12.75">
      <c r="A279" s="12"/>
      <c r="B279" s="34"/>
      <c r="C279" s="34"/>
      <c r="D279" s="34"/>
    </row>
    <row r="280" spans="1:10" ht="12.75">
      <c r="A280" s="12"/>
      <c r="D280" s="12"/>
      <c r="J280" s="1"/>
    </row>
    <row r="281" spans="1:10" ht="12.75">
      <c r="A281" s="12"/>
      <c r="D281" s="12"/>
      <c r="J281" s="1"/>
    </row>
    <row r="282" spans="1:10" ht="12.75">
      <c r="A282" s="12"/>
      <c r="D282" s="12"/>
      <c r="J282" s="1"/>
    </row>
    <row r="283" ht="12.75">
      <c r="A283" s="12"/>
    </row>
    <row r="284" spans="1:3" ht="12.75">
      <c r="A284" s="89" t="s">
        <v>271</v>
      </c>
      <c r="B284" s="89"/>
      <c r="C284" s="89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spans="1:3" ht="12.75">
      <c r="A290" s="89" t="s">
        <v>272</v>
      </c>
      <c r="B290" s="89"/>
      <c r="C290" s="89"/>
    </row>
    <row r="291" ht="12.75">
      <c r="A291" s="1" t="s">
        <v>273</v>
      </c>
    </row>
    <row r="293" ht="12.75">
      <c r="A293" s="1" t="s">
        <v>274</v>
      </c>
    </row>
    <row r="294" spans="1:3" ht="12.75">
      <c r="A294" s="90" t="s">
        <v>275</v>
      </c>
      <c r="B294" s="91"/>
      <c r="C294" s="91"/>
    </row>
    <row r="295" ht="12.75">
      <c r="A295" s="12"/>
    </row>
  </sheetData>
  <mergeCells count="5">
    <mergeCell ref="F198:J198"/>
    <mergeCell ref="H8:J8"/>
    <mergeCell ref="L8:N8"/>
    <mergeCell ref="H27:J27"/>
    <mergeCell ref="L27:N27"/>
  </mergeCells>
  <printOptions/>
  <pageMargins left="0.5" right="0.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Lityan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Yin Foong</cp:lastModifiedBy>
  <cp:lastPrinted>2002-02-28T02:34:02Z</cp:lastPrinted>
  <dcterms:created xsi:type="dcterms:W3CDTF">2002-02-22T09:49:16Z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